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業務課共有フォルダ\【※】gm005業務課共有ホルダー\02　下水・業務課\04-4 97  調査（公営企業会計）\000 14_経営比較分析表\R06年度\02_回答\"/>
    </mc:Choice>
  </mc:AlternateContent>
  <workbookProtection workbookAlgorithmName="SHA-512" workbookHashValue="DBfNauYjDJnyww9DAXAL/F09r7ecr8xISRvR8D89GwOSAuOZ+Tsk8ULaJVMTepBUOzmpWhNVnPOTbGlDdgE45Q==" workbookSaltValue="/igWFAgFeaIWW/eK1rIFQA==" workbookSpinCount="100000" lockStructure="1"/>
  <bookViews>
    <workbookView xWindow="0" yWindow="0" windowWidth="23040" windowHeight="9210"/>
  </bookViews>
  <sheets>
    <sheet name="法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O85" i="4" s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L85" i="4" s="1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H85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R6" i="5"/>
  <c r="AD10" i="4" s="1"/>
  <c r="Q6" i="5"/>
  <c r="W10" i="4" s="1"/>
  <c r="P6" i="5"/>
  <c r="P10" i="4" s="1"/>
  <c r="O6" i="5"/>
  <c r="N6" i="5"/>
  <c r="B10" i="4" s="1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N85" i="4"/>
  <c r="M85" i="4"/>
  <c r="K85" i="4"/>
  <c r="J85" i="4"/>
  <c r="I85" i="4"/>
  <c r="G85" i="4"/>
  <c r="F85" i="4"/>
  <c r="E85" i="4"/>
  <c r="AT10" i="4"/>
  <c r="AL10" i="4"/>
  <c r="I10" i="4"/>
  <c r="AL8" i="4"/>
  <c r="P8" i="4"/>
  <c r="I8" i="4"/>
</calcChain>
</file>

<file path=xl/sharedStrings.xml><?xml version="1.0" encoding="utf-8"?>
<sst xmlns="http://schemas.openxmlformats.org/spreadsheetml/2006/main" count="236" uniqueCount="116">
  <si>
    <t>経営比較分析表（令和5年度決算）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</si>
  <si>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</si>
  <si>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</si>
  <si>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</si>
  <si>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</si>
  <si>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</si>
  <si>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</si>
  <si>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</si>
  <si>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</si>
  <si>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</si>
  <si>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</si>
  <si>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</si>
  <si>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</si>
  <si>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</si>
  <si>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</si>
  <si>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</si>
  <si>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</si>
  <si>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</si>
  <si>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</si>
  <si>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</si>
  <si>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</si>
  <si>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</si>
  <si>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</si>
  <si>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令和5年度全国平均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</si>
  <si>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</si>
  <si>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</si>
  <si>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</si>
  <si>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</si>
  <si>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</si>
  <si>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</si>
  <si>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</si>
  <si>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</si>
  <si>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</si>
  <si>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</si>
  <si>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</si>
  <si>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</si>
  <si>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</si>
  <si>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</si>
  <si>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</si>
  <si>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</si>
  <si>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</si>
  <si>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</si>
  <si>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</si>
  <si>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</si>
  <si>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</si>
  <si>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</si>
  <si>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</si>
  <si>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</si>
  <si>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</si>
  <si>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</si>
  <si>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</si>
  <si>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</si>
  <si>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</si>
  <si>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</si>
  <si>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</si>
  <si>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</si>
  <si>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</si>
  <si>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</si>
  <si>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</si>
  <si>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</si>
  <si>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</si>
  <si>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</si>
  <si>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</si>
  <si>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</si>
  <si>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</si>
  <si>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</si>
  <si>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</si>
  <si>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</si>
  <si>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</si>
  <si>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</si>
  <si>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</si>
  <si>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</si>
  <si>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</si>
  <si>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</si>
  <si>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</si>
  <si>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</si>
  <si>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</si>
  <si>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</si>
  <si>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</si>
  <si>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</si>
  <si>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</si>
  <si>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</si>
  <si>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</si>
  <si>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</si>
  <si>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</si>
  <si>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</si>
  <si>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</si>
  <si>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</si>
  <si>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</si>
  <si>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</si>
  <si>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</si>
  <si>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</si>
  <si>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</si>
  <si>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</si>
  <si>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</si>
  <si>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</si>
  <si>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奈良県　大和郡山市</t>
  </si>
  <si>
    <t>法適用</t>
  </si>
  <si>
    <t>下水道事業</t>
  </si>
  <si>
    <t>特定環境保全公共下水道</t>
  </si>
  <si>
    <t>D1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</si>
  <si>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</si>
  <si>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</si>
  <si>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</si>
  <si>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</si>
  <si>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</si>
  <si>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</si>
  <si>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</si>
  <si>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</si>
  <si>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</si>
  <si>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"R"yy</t>
    <phoneticPr fontId="4"/>
  </si>
  <si>
    <t>"R"yy</t>
    <phoneticPr fontId="4"/>
  </si>
  <si>
    <t>←書式設定</t>
    <rPh sb="1" eb="3">
      <t>ショシキ</t>
    </rPh>
    <rPh sb="3" eb="5">
      <t>セッテイ</t>
    </rPh>
    <phoneticPr fontId="4"/>
  </si>
  <si>
    <t>　①有形固定資産減価償却率は毎年上昇しており、②管渠老朽化率はいまだ０％であるが、一部の管渠では法定耐用年数に近づいているものもあることから、計画的な更新、整備が必要になるものと考えいる。
　③管渠改善率はいずれも０％であるが、これは、特定環境保全事業については、平成１４年度で完了して以降、新たに実施していないためである。</t>
    <rPh sb="2" eb="4">
      <t>ユウケイ</t>
    </rPh>
    <rPh sb="4" eb="8">
      <t>コテイシサン</t>
    </rPh>
    <rPh sb="8" eb="13">
      <t>ゲンカショウキャクリツ</t>
    </rPh>
    <rPh sb="14" eb="16">
      <t>マイトシ</t>
    </rPh>
    <rPh sb="16" eb="18">
      <t>ジョウショウ</t>
    </rPh>
    <rPh sb="24" eb="26">
      <t>カンキョ</t>
    </rPh>
    <rPh sb="26" eb="30">
      <t>ロウキュウカリツ</t>
    </rPh>
    <rPh sb="41" eb="43">
      <t>イチブ</t>
    </rPh>
    <rPh sb="44" eb="46">
      <t>カンキョ</t>
    </rPh>
    <rPh sb="48" eb="54">
      <t>ホウテイタイヨウネンスウ</t>
    </rPh>
    <rPh sb="55" eb="56">
      <t>チカ</t>
    </rPh>
    <rPh sb="71" eb="74">
      <t>ケイカクテキ</t>
    </rPh>
    <rPh sb="75" eb="77">
      <t>コウシン</t>
    </rPh>
    <rPh sb="78" eb="80">
      <t>セイビ</t>
    </rPh>
    <rPh sb="81" eb="83">
      <t>ヒツヨウ</t>
    </rPh>
    <rPh sb="89" eb="90">
      <t>カンガ</t>
    </rPh>
    <rPh sb="97" eb="99">
      <t>カンキョ</t>
    </rPh>
    <phoneticPr fontId="4"/>
  </si>
  <si>
    <t>　本市の下水道事業では、平成２１年度に地方公営企業法の適用を受けて以降、使用料の改定や借換債の発行による企業債利息の削減など、経営の効率化に取り組んできた。
　その結果、経営状況は改善されつつあるが、下水道の整備が必要な地域がなお存在し、かつ昭和５０年度に公共下水道の一部供用を開始して以来、法定耐用年数を迎える管渠が今後増加してくる。一般会計からの基準外繰入金とともに、適正な使用料水準の確保に努めなければならないことなど、まだまだ多くの課題、問題点を抱えている状況である。
　今後も引き続き、施設の整備・更新やその財源である使用料の確保について、計画的に事業を推進し、効率的、安定的な運営に努めてまいりたい。</t>
    <rPh sb="1" eb="3">
      <t>ホンシ</t>
    </rPh>
    <rPh sb="4" eb="7">
      <t>ゲスイドウ</t>
    </rPh>
    <rPh sb="7" eb="9">
      <t>ジギョウ</t>
    </rPh>
    <rPh sb="12" eb="14">
      <t>ヘイセイ</t>
    </rPh>
    <rPh sb="16" eb="18">
      <t>ネンド</t>
    </rPh>
    <rPh sb="19" eb="25">
      <t>チホウコウエイキギョウ</t>
    </rPh>
    <rPh sb="25" eb="26">
      <t>ホウ</t>
    </rPh>
    <rPh sb="27" eb="29">
      <t>テキヨウ</t>
    </rPh>
    <rPh sb="30" eb="31">
      <t>ウ</t>
    </rPh>
    <rPh sb="33" eb="35">
      <t>イコウ</t>
    </rPh>
    <rPh sb="36" eb="39">
      <t>シヨウリョウ</t>
    </rPh>
    <rPh sb="40" eb="42">
      <t>カイテイ</t>
    </rPh>
    <rPh sb="43" eb="46">
      <t>カリカエサイ</t>
    </rPh>
    <rPh sb="47" eb="49">
      <t>ハッコウ</t>
    </rPh>
    <rPh sb="52" eb="55">
      <t>キギョウサイ</t>
    </rPh>
    <rPh sb="55" eb="57">
      <t>リソク</t>
    </rPh>
    <rPh sb="58" eb="60">
      <t>サクゲン</t>
    </rPh>
    <rPh sb="63" eb="65">
      <t>ケイエイ</t>
    </rPh>
    <rPh sb="66" eb="69">
      <t>コウリツカ</t>
    </rPh>
    <rPh sb="70" eb="71">
      <t>ト</t>
    </rPh>
    <rPh sb="72" eb="73">
      <t>ク</t>
    </rPh>
    <rPh sb="82" eb="84">
      <t>ケッカ</t>
    </rPh>
    <rPh sb="85" eb="87">
      <t>ケイエイ</t>
    </rPh>
    <rPh sb="87" eb="89">
      <t>ジョウキョウ</t>
    </rPh>
    <rPh sb="90" eb="92">
      <t>カイゼン</t>
    </rPh>
    <rPh sb="100" eb="103">
      <t>ゲスイドウ</t>
    </rPh>
    <rPh sb="104" eb="106">
      <t>セイビ</t>
    </rPh>
    <rPh sb="107" eb="109">
      <t>ヒツヨウ</t>
    </rPh>
    <rPh sb="110" eb="112">
      <t>チイキ</t>
    </rPh>
    <rPh sb="115" eb="117">
      <t>ソンザイ</t>
    </rPh>
    <rPh sb="121" eb="123">
      <t>ショウワ</t>
    </rPh>
    <rPh sb="125" eb="127">
      <t>ネンド</t>
    </rPh>
    <rPh sb="128" eb="130">
      <t>コウキョウ</t>
    </rPh>
    <rPh sb="130" eb="133">
      <t>ゲスイドウ</t>
    </rPh>
    <rPh sb="134" eb="136">
      <t>イチブ</t>
    </rPh>
    <rPh sb="136" eb="138">
      <t>キョウヨウ</t>
    </rPh>
    <rPh sb="146" eb="152">
      <t>ホウテイタイヨウネンスウ</t>
    </rPh>
    <rPh sb="153" eb="154">
      <t>ムカ</t>
    </rPh>
    <rPh sb="156" eb="158">
      <t>カンキョ</t>
    </rPh>
    <rPh sb="159" eb="161">
      <t>コンゴ</t>
    </rPh>
    <rPh sb="161" eb="163">
      <t>ゾウカ</t>
    </rPh>
    <rPh sb="168" eb="172">
      <t>イッパンカイケイ</t>
    </rPh>
    <rPh sb="175" eb="178">
      <t>キジュンガイ</t>
    </rPh>
    <rPh sb="178" eb="181">
      <t>クリイレキン</t>
    </rPh>
    <rPh sb="186" eb="188">
      <t>テキセイ</t>
    </rPh>
    <rPh sb="189" eb="192">
      <t>シヨウリョウ</t>
    </rPh>
    <rPh sb="192" eb="194">
      <t>スイジュン</t>
    </rPh>
    <rPh sb="195" eb="197">
      <t>カクホ</t>
    </rPh>
    <rPh sb="198" eb="199">
      <t>ツト</t>
    </rPh>
    <rPh sb="217" eb="218">
      <t>オオ</t>
    </rPh>
    <rPh sb="220" eb="222">
      <t>カダイ</t>
    </rPh>
    <rPh sb="223" eb="226">
      <t>モンダイテン</t>
    </rPh>
    <rPh sb="227" eb="228">
      <t>カカ</t>
    </rPh>
    <rPh sb="232" eb="234">
      <t>ジョウキョウ</t>
    </rPh>
    <rPh sb="240" eb="242">
      <t>コンゴ</t>
    </rPh>
    <rPh sb="243" eb="244">
      <t>ヒ</t>
    </rPh>
    <rPh sb="245" eb="246">
      <t>ツヅ</t>
    </rPh>
    <rPh sb="248" eb="250">
      <t>シセツ</t>
    </rPh>
    <rPh sb="251" eb="253">
      <t>セイビ</t>
    </rPh>
    <rPh sb="254" eb="256">
      <t>コウシン</t>
    </rPh>
    <rPh sb="259" eb="261">
      <t>ザイゲン</t>
    </rPh>
    <rPh sb="264" eb="267">
      <t>シヨウリョウ</t>
    </rPh>
    <rPh sb="268" eb="270">
      <t>カクホ</t>
    </rPh>
    <rPh sb="275" eb="278">
      <t>ケイカクテキ</t>
    </rPh>
    <rPh sb="279" eb="281">
      <t>ジギョウ</t>
    </rPh>
    <rPh sb="282" eb="284">
      <t>スイシン</t>
    </rPh>
    <rPh sb="286" eb="289">
      <t>コウリツテキ</t>
    </rPh>
    <rPh sb="290" eb="293">
      <t>アンテイテキ</t>
    </rPh>
    <rPh sb="294" eb="296">
      <t>ウンエイ</t>
    </rPh>
    <rPh sb="297" eb="298">
      <t>ツト</t>
    </rPh>
    <phoneticPr fontId="4"/>
  </si>
  <si>
    <t>①経常収支比率
　従来より、公共下水道を含めた下水道事業全体では１００％を上回っており、経営状況は良好であったが、令和３年度より単独でも１００％を上回っている。
②累積欠損金比率
　従来より、下水道事業全体では欠損金は発生しておらず、経営状況は良好であったが、令和３年度以降、特定環境保全公共下水道事業としても黒字化し、欠損金は発生していない。
④企業債残高対事業規模比率
　グラフは減少しており、特定環境保全公共下水道事業は現在実施しておらず、企業債の残高は減少を続けている。
⑤経費回収率
　使用料改定による料金水準の適正化により、令和３年度以降は回収率は１００％を超えている。
⑥汚水処理原価
　公共下水道の価格ともあわせて、現在の水準を維持、または維持管理費の削減に努めていきたい。
⑧水洗化率
　水洗化率はわずかに上昇傾向にある。水質保全という観点からも、１００％を達成できるよう引き続き努力してまいりたい。
　</t>
    <rPh sb="1" eb="7">
      <t>ケイジョウシュウシヒリツ</t>
    </rPh>
    <rPh sb="9" eb="11">
      <t>ジュウライ</t>
    </rPh>
    <rPh sb="14" eb="16">
      <t>コウキョウ</t>
    </rPh>
    <rPh sb="16" eb="19">
      <t>ゲスイドウ</t>
    </rPh>
    <rPh sb="20" eb="21">
      <t>フク</t>
    </rPh>
    <rPh sb="23" eb="26">
      <t>ゲスイドウ</t>
    </rPh>
    <rPh sb="26" eb="28">
      <t>ジギョウ</t>
    </rPh>
    <rPh sb="28" eb="30">
      <t>ゼンタイ</t>
    </rPh>
    <rPh sb="37" eb="39">
      <t>ウワマワ</t>
    </rPh>
    <rPh sb="44" eb="48">
      <t>ケイエイジョウキョウ</t>
    </rPh>
    <rPh sb="49" eb="51">
      <t>リョウコウ</t>
    </rPh>
    <rPh sb="57" eb="59">
      <t>レイワ</t>
    </rPh>
    <rPh sb="60" eb="62">
      <t>ネンド</t>
    </rPh>
    <rPh sb="73" eb="75">
      <t>ウワマワ</t>
    </rPh>
    <rPh sb="82" eb="84">
      <t>ルイセキ</t>
    </rPh>
    <rPh sb="84" eb="87">
      <t>ケッソンキン</t>
    </rPh>
    <rPh sb="87" eb="89">
      <t>ヒリツ</t>
    </rPh>
    <rPh sb="91" eb="93">
      <t>ジュウライ</t>
    </rPh>
    <rPh sb="96" eb="99">
      <t>ゲスイドウ</t>
    </rPh>
    <rPh sb="99" eb="101">
      <t>ジギョウ</t>
    </rPh>
    <rPh sb="101" eb="103">
      <t>ゼンタイ</t>
    </rPh>
    <rPh sb="105" eb="108">
      <t>ケッソンキン</t>
    </rPh>
    <rPh sb="109" eb="111">
      <t>ハッセイ</t>
    </rPh>
    <rPh sb="117" eb="121">
      <t>ケイエイジョウキョウ</t>
    </rPh>
    <rPh sb="122" eb="124">
      <t>リョウコウ</t>
    </rPh>
    <rPh sb="130" eb="132">
      <t>レイワ</t>
    </rPh>
    <rPh sb="133" eb="135">
      <t>ネンド</t>
    </rPh>
    <rPh sb="135" eb="137">
      <t>イコウ</t>
    </rPh>
    <rPh sb="155" eb="158">
      <t>クロジカ</t>
    </rPh>
    <rPh sb="160" eb="163">
      <t>ケッソンキン</t>
    </rPh>
    <rPh sb="164" eb="166">
      <t>ハッセイ</t>
    </rPh>
    <rPh sb="174" eb="177">
      <t>キギョウサイ</t>
    </rPh>
    <rPh sb="177" eb="179">
      <t>ザンダカ</t>
    </rPh>
    <rPh sb="179" eb="180">
      <t>タイ</t>
    </rPh>
    <rPh sb="180" eb="184">
      <t>ジギョウキボ</t>
    </rPh>
    <rPh sb="184" eb="186">
      <t>ヒリツ</t>
    </rPh>
    <rPh sb="192" eb="194">
      <t>ゲンショウ</t>
    </rPh>
    <rPh sb="199" eb="203">
      <t>トクテイカンキョウ</t>
    </rPh>
    <rPh sb="203" eb="205">
      <t>ホゼン</t>
    </rPh>
    <rPh sb="205" eb="210">
      <t>コウキョウゲスイドウ</t>
    </rPh>
    <rPh sb="210" eb="212">
      <t>ジギョウ</t>
    </rPh>
    <rPh sb="213" eb="215">
      <t>ゲンザイ</t>
    </rPh>
    <rPh sb="215" eb="217">
      <t>ジッシ</t>
    </rPh>
    <rPh sb="223" eb="226">
      <t>キギョウサイ</t>
    </rPh>
    <rPh sb="227" eb="229">
      <t>ザンダカ</t>
    </rPh>
    <rPh sb="230" eb="232">
      <t>ゲンショウ</t>
    </rPh>
    <rPh sb="233" eb="234">
      <t>ツヅ</t>
    </rPh>
    <rPh sb="241" eb="246">
      <t>ケイヒカイシュウリツ</t>
    </rPh>
    <rPh sb="248" eb="251">
      <t>シヨウリョウ</t>
    </rPh>
    <rPh sb="251" eb="253">
      <t>カイテイ</t>
    </rPh>
    <rPh sb="256" eb="258">
      <t>リョウキン</t>
    </rPh>
    <rPh sb="258" eb="260">
      <t>スイジュン</t>
    </rPh>
    <rPh sb="261" eb="264">
      <t>テキセイカ</t>
    </rPh>
    <rPh sb="268" eb="270">
      <t>レイワ</t>
    </rPh>
    <rPh sb="271" eb="273">
      <t>ネンド</t>
    </rPh>
    <rPh sb="273" eb="275">
      <t>イコウ</t>
    </rPh>
    <rPh sb="276" eb="279">
      <t>カイシュウリツ</t>
    </rPh>
    <rPh sb="285" eb="286">
      <t>コ</t>
    </rPh>
    <rPh sb="293" eb="295">
      <t>オスイ</t>
    </rPh>
    <rPh sb="295" eb="297">
      <t>ショリ</t>
    </rPh>
    <rPh sb="297" eb="299">
      <t>ゲンカ</t>
    </rPh>
    <rPh sb="301" eb="306">
      <t>コウキョウゲスイドウ</t>
    </rPh>
    <rPh sb="307" eb="309">
      <t>カカク</t>
    </rPh>
    <rPh sb="316" eb="318">
      <t>ゲンザイ</t>
    </rPh>
    <rPh sb="319" eb="321">
      <t>スイジュン</t>
    </rPh>
    <rPh sb="322" eb="324">
      <t>イジ</t>
    </rPh>
    <rPh sb="328" eb="333">
      <t>イジカンリヒ</t>
    </rPh>
    <rPh sb="334" eb="336">
      <t>サクゲン</t>
    </rPh>
    <rPh sb="337" eb="338">
      <t>ツト</t>
    </rPh>
    <rPh sb="347" eb="351">
      <t>スイセンカリツ</t>
    </rPh>
    <rPh sb="353" eb="357">
      <t>スイセンカリツ</t>
    </rPh>
    <rPh sb="362" eb="364">
      <t>ジョウショウ</t>
    </rPh>
    <rPh sb="364" eb="366">
      <t>ケイコウ</t>
    </rPh>
    <rPh sb="370" eb="372">
      <t>スイシツ</t>
    </rPh>
    <rPh sb="372" eb="374">
      <t>ホゼン</t>
    </rPh>
    <rPh sb="377" eb="379">
      <t>カンテン</t>
    </rPh>
    <rPh sb="388" eb="390">
      <t>タッセイ</t>
    </rPh>
    <rPh sb="395" eb="396">
      <t>ヒ</t>
    </rPh>
    <rPh sb="397" eb="398">
      <t>ツヅ</t>
    </rPh>
    <rPh sb="399" eb="401">
      <t>ドリョク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</si>
</sst>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R&quot;yy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26-4F30-AFC4-F3B363B2EF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0.04</c:v>
                </c:pt>
                <c:pt idx="1">
                  <c:v>0.06</c:v>
                </c:pt>
                <c:pt idx="2">
                  <c:v>0.27</c:v>
                </c:pt>
                <c:pt idx="3">
                  <c:v>0.22</c:v>
                </c:pt>
                <c:pt idx="4">
                  <c:v>0.17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A26-4F30-AFC4-F3B363B2EF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B7-4A18-A57D-CB27637526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45.68</c:v>
                </c:pt>
                <c:pt idx="1">
                  <c:v>45.87</c:v>
                </c:pt>
                <c:pt idx="2">
                  <c:v>44.24</c:v>
                </c:pt>
                <c:pt idx="3">
                  <c:v>45.3</c:v>
                </c:pt>
                <c:pt idx="4">
                  <c:v>45.6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B7-4A18-A57D-CB27637526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84.4</c:v>
                </c:pt>
                <c:pt idx="1">
                  <c:v>92.92</c:v>
                </c:pt>
                <c:pt idx="2">
                  <c:v>93.48</c:v>
                </c:pt>
                <c:pt idx="3">
                  <c:v>93.64</c:v>
                </c:pt>
                <c:pt idx="4">
                  <c:v>95.28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88-4A65-AE3D-AF167ACB34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87.96</c:v>
                </c:pt>
                <c:pt idx="1">
                  <c:v>87.65</c:v>
                </c:pt>
                <c:pt idx="2">
                  <c:v>88.15</c:v>
                </c:pt>
                <c:pt idx="3">
                  <c:v>88.37</c:v>
                </c:pt>
                <c:pt idx="4">
                  <c:v>88.66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88-4A65-AE3D-AF167ACB34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73.989999999999995</c:v>
                </c:pt>
                <c:pt idx="1">
                  <c:v>75.13</c:v>
                </c:pt>
                <c:pt idx="2">
                  <c:v>101.5</c:v>
                </c:pt>
                <c:pt idx="3">
                  <c:v>104.37</c:v>
                </c:pt>
                <c:pt idx="4">
                  <c:v>101.16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B4-49CB-8DD2-4C83C29FE7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103.34</c:v>
                </c:pt>
                <c:pt idx="1">
                  <c:v>102.7</c:v>
                </c:pt>
                <c:pt idx="2">
                  <c:v>104.11</c:v>
                </c:pt>
                <c:pt idx="3">
                  <c:v>101.98</c:v>
                </c:pt>
                <c:pt idx="4">
                  <c:v>102.68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B4-49CB-8DD2-4C83C29FE7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38.74</c:v>
                </c:pt>
                <c:pt idx="1">
                  <c:v>41.69</c:v>
                </c:pt>
                <c:pt idx="2">
                  <c:v>44.61</c:v>
                </c:pt>
                <c:pt idx="3">
                  <c:v>47.35</c:v>
                </c:pt>
                <c:pt idx="4">
                  <c:v>50.44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04-455E-933A-69D19EA9AF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27.82</c:v>
                </c:pt>
                <c:pt idx="1">
                  <c:v>29.24</c:v>
                </c:pt>
                <c:pt idx="2">
                  <c:v>31.73</c:v>
                </c:pt>
                <c:pt idx="3">
                  <c:v>32.57</c:v>
                </c:pt>
                <c:pt idx="4">
                  <c:v>33.159999999999997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04-455E-933A-69D19EA9AF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F6-4C74-B35D-549E2AAF32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;&quot;-&quot;">
                  <c:v>0.04</c:v>
                </c:pt>
                <c:pt idx="4" formatCode="#,##0.00;&quot;△&quot;#,##0.00;&quot;-&quot;">
                  <c:v>0.12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4F6-4C74-B35D-549E2AAF32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102.22</c:v>
                </c:pt>
                <c:pt idx="1">
                  <c:v>89.4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51-456E-A4AD-812498CE7A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29.74</c:v>
                </c:pt>
                <c:pt idx="1">
                  <c:v>48.2</c:v>
                </c:pt>
                <c:pt idx="2">
                  <c:v>46.91</c:v>
                </c:pt>
                <c:pt idx="3">
                  <c:v>52.27</c:v>
                </c:pt>
                <c:pt idx="4">
                  <c:v>58.68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051-456E-A4AD-812498CE7A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628.9</c:v>
                </c:pt>
                <c:pt idx="1">
                  <c:v>615.35</c:v>
                </c:pt>
                <c:pt idx="2">
                  <c:v>659.48</c:v>
                </c:pt>
                <c:pt idx="3">
                  <c:v>674.92</c:v>
                </c:pt>
                <c:pt idx="4">
                  <c:v>699.98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56-483D-8FAC-46524E1D73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53.44</c:v>
                </c:pt>
                <c:pt idx="1">
                  <c:v>46.85</c:v>
                </c:pt>
                <c:pt idx="2">
                  <c:v>44.35</c:v>
                </c:pt>
                <c:pt idx="3">
                  <c:v>41.51</c:v>
                </c:pt>
                <c:pt idx="4">
                  <c:v>45.01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B56-483D-8FAC-46524E1D73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1632.98</c:v>
                </c:pt>
                <c:pt idx="1">
                  <c:v>1549.19</c:v>
                </c:pt>
                <c:pt idx="2">
                  <c:v>1490.46</c:v>
                </c:pt>
                <c:pt idx="3">
                  <c:v>1342.61</c:v>
                </c:pt>
                <c:pt idx="4">
                  <c:v>1184.8499999999999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CE-4A03-AABD-A3392CADA8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1267.3900000000001</c:v>
                </c:pt>
                <c:pt idx="1">
                  <c:v>1268.6300000000001</c:v>
                </c:pt>
                <c:pt idx="2">
                  <c:v>1283.69</c:v>
                </c:pt>
                <c:pt idx="3">
                  <c:v>1160.22</c:v>
                </c:pt>
                <c:pt idx="4">
                  <c:v>1141.98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CE-4A03-AABD-A3392CADA8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93.92</c:v>
                </c:pt>
                <c:pt idx="1">
                  <c:v>98.8</c:v>
                </c:pt>
                <c:pt idx="2">
                  <c:v>100</c:v>
                </c:pt>
                <c:pt idx="3">
                  <c:v>100.5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82-4A6D-9ACB-3A00872D57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84.3</c:v>
                </c:pt>
                <c:pt idx="1">
                  <c:v>82.88</c:v>
                </c:pt>
                <c:pt idx="2">
                  <c:v>82.53</c:v>
                </c:pt>
                <c:pt idx="3">
                  <c:v>81.81</c:v>
                </c:pt>
                <c:pt idx="4">
                  <c:v>82.27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F82-4A6D-9ACB-3A00872D57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150</c:v>
                </c:pt>
                <c:pt idx="1">
                  <c:v>149.99</c:v>
                </c:pt>
                <c:pt idx="2">
                  <c:v>159.21</c:v>
                </c:pt>
                <c:pt idx="3">
                  <c:v>159.53</c:v>
                </c:pt>
                <c:pt idx="4">
                  <c:v>160.66999999999999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02-4BB5-8144-9BCFC81C3F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185.47</c:v>
                </c:pt>
                <c:pt idx="1">
                  <c:v>187.76</c:v>
                </c:pt>
                <c:pt idx="2">
                  <c:v>190.48</c:v>
                </c:pt>
                <c:pt idx="3">
                  <c:v>193.59</c:v>
                </c:pt>
                <c:pt idx="4">
                  <c:v>194.42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F02-4BB5-8144-9BCFC81C3F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419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3281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8214361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21005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419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3281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82143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21005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419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56235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08051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3873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【105.09】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72735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【65.73】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11597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【48.91】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50459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【1,156.82】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50459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【86.21】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11597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【43.28】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72735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【215.73】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3873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【75.33】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4236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【29.62】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9622386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47868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【0.11】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A16" zoomScale="80" zoomScaleNormal="80" workbookViewId="0">
      <selection activeCell="BL45" sqref="BL45:BZ46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66" t="s">
        <v>0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</row>
    <row r="3" spans="1:78" ht="9.75" customHeight="1" x14ac:dyDescent="0.15">
      <c r="A3" s="2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</row>
    <row r="4" spans="1:78" ht="9.75" customHeight="1" x14ac:dyDescent="0.15">
      <c r="A4" s="2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67" t="str">
        <f>データ!H6</f>
        <v>奈良県　大和郡山市</v>
      </c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6" t="s">
        <v>1</v>
      </c>
      <c r="C7" s="46"/>
      <c r="D7" s="46"/>
      <c r="E7" s="46"/>
      <c r="F7" s="46"/>
      <c r="G7" s="46"/>
      <c r="H7" s="46"/>
      <c r="I7" s="46" t="s">
        <v>2</v>
      </c>
      <c r="J7" s="46"/>
      <c r="K7" s="46"/>
      <c r="L7" s="46"/>
      <c r="M7" s="46"/>
      <c r="N7" s="46"/>
      <c r="O7" s="46"/>
      <c r="P7" s="46" t="s">
        <v>3</v>
      </c>
      <c r="Q7" s="46"/>
      <c r="R7" s="46"/>
      <c r="S7" s="46"/>
      <c r="T7" s="46"/>
      <c r="U7" s="46"/>
      <c r="V7" s="46"/>
      <c r="W7" s="46" t="s">
        <v>4</v>
      </c>
      <c r="X7" s="46"/>
      <c r="Y7" s="46"/>
      <c r="Z7" s="46"/>
      <c r="AA7" s="46"/>
      <c r="AB7" s="46"/>
      <c r="AC7" s="46"/>
      <c r="AD7" s="46" t="s">
        <v>5</v>
      </c>
      <c r="AE7" s="46"/>
      <c r="AF7" s="46"/>
      <c r="AG7" s="46"/>
      <c r="AH7" s="46"/>
      <c r="AI7" s="46"/>
      <c r="AJ7" s="46"/>
      <c r="AK7" s="3"/>
      <c r="AL7" s="46" t="s">
        <v>6</v>
      </c>
      <c r="AM7" s="46"/>
      <c r="AN7" s="46"/>
      <c r="AO7" s="46"/>
      <c r="AP7" s="46"/>
      <c r="AQ7" s="46"/>
      <c r="AR7" s="46"/>
      <c r="AS7" s="46"/>
      <c r="AT7" s="46" t="s">
        <v>7</v>
      </c>
      <c r="AU7" s="46"/>
      <c r="AV7" s="46"/>
      <c r="AW7" s="46"/>
      <c r="AX7" s="46"/>
      <c r="AY7" s="46"/>
      <c r="AZ7" s="46"/>
      <c r="BA7" s="46"/>
      <c r="BB7" s="46" t="s">
        <v>8</v>
      </c>
      <c r="BC7" s="46"/>
      <c r="BD7" s="46"/>
      <c r="BE7" s="46"/>
      <c r="BF7" s="46"/>
      <c r="BG7" s="46"/>
      <c r="BH7" s="46"/>
      <c r="BI7" s="46"/>
      <c r="BJ7" s="3"/>
      <c r="BK7" s="3"/>
      <c r="BL7" s="68" t="s">
        <v>9</v>
      </c>
      <c r="BM7" s="69"/>
      <c r="BN7" s="69"/>
      <c r="BO7" s="69"/>
      <c r="BP7" s="69"/>
      <c r="BQ7" s="69"/>
      <c r="BR7" s="69"/>
      <c r="BS7" s="69"/>
      <c r="BT7" s="69"/>
      <c r="BU7" s="69"/>
      <c r="BV7" s="69"/>
      <c r="BW7" s="69"/>
      <c r="BX7" s="69"/>
      <c r="BY7" s="70"/>
    </row>
    <row r="8" spans="1:78" ht="18.75" customHeight="1" x14ac:dyDescent="0.15">
      <c r="A8" s="2"/>
      <c r="B8" s="64" t="str">
        <f>データ!I6</f>
        <v>法適用</v>
      </c>
      <c r="C8" s="64"/>
      <c r="D8" s="64"/>
      <c r="E8" s="64"/>
      <c r="F8" s="64"/>
      <c r="G8" s="64"/>
      <c r="H8" s="64"/>
      <c r="I8" s="64" t="str">
        <f>データ!J6</f>
        <v>下水道事業</v>
      </c>
      <c r="J8" s="64"/>
      <c r="K8" s="64"/>
      <c r="L8" s="64"/>
      <c r="M8" s="64"/>
      <c r="N8" s="64"/>
      <c r="O8" s="64"/>
      <c r="P8" s="64" t="str">
        <f>データ!K6</f>
        <v>特定環境保全公共下水道</v>
      </c>
      <c r="Q8" s="64"/>
      <c r="R8" s="64"/>
      <c r="S8" s="64"/>
      <c r="T8" s="64"/>
      <c r="U8" s="64"/>
      <c r="V8" s="64"/>
      <c r="W8" s="64" t="str">
        <f>データ!L6</f>
        <v>D1</v>
      </c>
      <c r="X8" s="64"/>
      <c r="Y8" s="64"/>
      <c r="Z8" s="64"/>
      <c r="AA8" s="64"/>
      <c r="AB8" s="64"/>
      <c r="AC8" s="64"/>
      <c r="AD8" s="65" t="str">
        <f>データ!$M$6</f>
        <v>非設置</v>
      </c>
      <c r="AE8" s="65"/>
      <c r="AF8" s="65"/>
      <c r="AG8" s="65"/>
      <c r="AH8" s="65"/>
      <c r="AI8" s="65"/>
      <c r="AJ8" s="65"/>
      <c r="AK8" s="3"/>
      <c r="AL8" s="45">
        <f>データ!S6</f>
        <v>83255</v>
      </c>
      <c r="AM8" s="45"/>
      <c r="AN8" s="45"/>
      <c r="AO8" s="45"/>
      <c r="AP8" s="45"/>
      <c r="AQ8" s="45"/>
      <c r="AR8" s="45"/>
      <c r="AS8" s="45"/>
      <c r="AT8" s="44">
        <f>データ!T6</f>
        <v>42.69</v>
      </c>
      <c r="AU8" s="44"/>
      <c r="AV8" s="44"/>
      <c r="AW8" s="44"/>
      <c r="AX8" s="44"/>
      <c r="AY8" s="44"/>
      <c r="AZ8" s="44"/>
      <c r="BA8" s="44"/>
      <c r="BB8" s="44">
        <f>データ!U6</f>
        <v>1950.22</v>
      </c>
      <c r="BC8" s="44"/>
      <c r="BD8" s="44"/>
      <c r="BE8" s="44"/>
      <c r="BF8" s="44"/>
      <c r="BG8" s="44"/>
      <c r="BH8" s="44"/>
      <c r="BI8" s="44"/>
      <c r="BJ8" s="3"/>
      <c r="BK8" s="3"/>
      <c r="BL8" s="60" t="s">
        <v>10</v>
      </c>
      <c r="BM8" s="61"/>
      <c r="BN8" s="62" t="s">
        <v>11</v>
      </c>
      <c r="BO8" s="62"/>
      <c r="BP8" s="62"/>
      <c r="BQ8" s="62"/>
      <c r="BR8" s="62"/>
      <c r="BS8" s="62"/>
      <c r="BT8" s="62"/>
      <c r="BU8" s="62"/>
      <c r="BV8" s="62"/>
      <c r="BW8" s="62"/>
      <c r="BX8" s="62"/>
      <c r="BY8" s="63"/>
    </row>
    <row r="9" spans="1:78" ht="18.75" customHeight="1" x14ac:dyDescent="0.15">
      <c r="A9" s="2"/>
      <c r="B9" s="46" t="s">
        <v>12</v>
      </c>
      <c r="C9" s="46"/>
      <c r="D9" s="46"/>
      <c r="E9" s="46"/>
      <c r="F9" s="46"/>
      <c r="G9" s="46"/>
      <c r="H9" s="46"/>
      <c r="I9" s="46" t="s">
        <v>13</v>
      </c>
      <c r="J9" s="46"/>
      <c r="K9" s="46"/>
      <c r="L9" s="46"/>
      <c r="M9" s="46"/>
      <c r="N9" s="46"/>
      <c r="O9" s="46"/>
      <c r="P9" s="46" t="s">
        <v>14</v>
      </c>
      <c r="Q9" s="46"/>
      <c r="R9" s="46"/>
      <c r="S9" s="46"/>
      <c r="T9" s="46"/>
      <c r="U9" s="46"/>
      <c r="V9" s="46"/>
      <c r="W9" s="46" t="s">
        <v>15</v>
      </c>
      <c r="X9" s="46"/>
      <c r="Y9" s="46"/>
      <c r="Z9" s="46"/>
      <c r="AA9" s="46"/>
      <c r="AB9" s="46"/>
      <c r="AC9" s="46"/>
      <c r="AD9" s="46" t="s">
        <v>16</v>
      </c>
      <c r="AE9" s="46"/>
      <c r="AF9" s="46"/>
      <c r="AG9" s="46"/>
      <c r="AH9" s="46"/>
      <c r="AI9" s="46"/>
      <c r="AJ9" s="46"/>
      <c r="AK9" s="3"/>
      <c r="AL9" s="46" t="s">
        <v>17</v>
      </c>
      <c r="AM9" s="46"/>
      <c r="AN9" s="46"/>
      <c r="AO9" s="46"/>
      <c r="AP9" s="46"/>
      <c r="AQ9" s="46"/>
      <c r="AR9" s="46"/>
      <c r="AS9" s="46"/>
      <c r="AT9" s="46" t="s">
        <v>18</v>
      </c>
      <c r="AU9" s="46"/>
      <c r="AV9" s="46"/>
      <c r="AW9" s="46"/>
      <c r="AX9" s="46"/>
      <c r="AY9" s="46"/>
      <c r="AZ9" s="46"/>
      <c r="BA9" s="46"/>
      <c r="BB9" s="46" t="s">
        <v>19</v>
      </c>
      <c r="BC9" s="46"/>
      <c r="BD9" s="46"/>
      <c r="BE9" s="46"/>
      <c r="BF9" s="46"/>
      <c r="BG9" s="46"/>
      <c r="BH9" s="46"/>
      <c r="BI9" s="46"/>
      <c r="BJ9" s="3"/>
      <c r="BK9" s="3"/>
      <c r="BL9" s="47" t="s">
        <v>20</v>
      </c>
      <c r="BM9" s="48"/>
      <c r="BN9" s="49" t="s">
        <v>21</v>
      </c>
      <c r="BO9" s="49"/>
      <c r="BP9" s="49"/>
      <c r="BQ9" s="49"/>
      <c r="BR9" s="49"/>
      <c r="BS9" s="49"/>
      <c r="BT9" s="49"/>
      <c r="BU9" s="49"/>
      <c r="BV9" s="49"/>
      <c r="BW9" s="49"/>
      <c r="BX9" s="49"/>
      <c r="BY9" s="50"/>
    </row>
    <row r="10" spans="1:78" ht="18.75" customHeight="1" x14ac:dyDescent="0.15">
      <c r="A10" s="2"/>
      <c r="B10" s="44" t="str">
        <f>データ!N6</f>
        <v>-</v>
      </c>
      <c r="C10" s="44"/>
      <c r="D10" s="44"/>
      <c r="E10" s="44"/>
      <c r="F10" s="44"/>
      <c r="G10" s="44"/>
      <c r="H10" s="44"/>
      <c r="I10" s="44">
        <f>データ!O6</f>
        <v>77.2</v>
      </c>
      <c r="J10" s="44"/>
      <c r="K10" s="44"/>
      <c r="L10" s="44"/>
      <c r="M10" s="44"/>
      <c r="N10" s="44"/>
      <c r="O10" s="44"/>
      <c r="P10" s="44">
        <f>データ!P6</f>
        <v>0.87</v>
      </c>
      <c r="Q10" s="44"/>
      <c r="R10" s="44"/>
      <c r="S10" s="44"/>
      <c r="T10" s="44"/>
      <c r="U10" s="44"/>
      <c r="V10" s="44"/>
      <c r="W10" s="44">
        <f>データ!Q6</f>
        <v>86</v>
      </c>
      <c r="X10" s="44"/>
      <c r="Y10" s="44"/>
      <c r="Z10" s="44"/>
      <c r="AA10" s="44"/>
      <c r="AB10" s="44"/>
      <c r="AC10" s="44"/>
      <c r="AD10" s="45">
        <f>データ!R6</f>
        <v>2882</v>
      </c>
      <c r="AE10" s="45"/>
      <c r="AF10" s="45"/>
      <c r="AG10" s="45"/>
      <c r="AH10" s="45"/>
      <c r="AI10" s="45"/>
      <c r="AJ10" s="45"/>
      <c r="AK10" s="2"/>
      <c r="AL10" s="45">
        <f>データ!V6</f>
        <v>720</v>
      </c>
      <c r="AM10" s="45"/>
      <c r="AN10" s="45"/>
      <c r="AO10" s="45"/>
      <c r="AP10" s="45"/>
      <c r="AQ10" s="45"/>
      <c r="AR10" s="45"/>
      <c r="AS10" s="45"/>
      <c r="AT10" s="44">
        <f>データ!W6</f>
        <v>0.2</v>
      </c>
      <c r="AU10" s="44"/>
      <c r="AV10" s="44"/>
      <c r="AW10" s="44"/>
      <c r="AX10" s="44"/>
      <c r="AY10" s="44"/>
      <c r="AZ10" s="44"/>
      <c r="BA10" s="44"/>
      <c r="BB10" s="44">
        <f>データ!X6</f>
        <v>3600</v>
      </c>
      <c r="BC10" s="44"/>
      <c r="BD10" s="44"/>
      <c r="BE10" s="44"/>
      <c r="BF10" s="44"/>
      <c r="BG10" s="44"/>
      <c r="BH10" s="44"/>
      <c r="BI10" s="44"/>
      <c r="BJ10" s="2"/>
      <c r="BK10" s="2"/>
      <c r="BL10" s="51" t="s">
        <v>22</v>
      </c>
      <c r="BM10" s="52"/>
      <c r="BN10" s="53" t="s">
        <v>23</v>
      </c>
      <c r="BO10" s="53"/>
      <c r="BP10" s="53"/>
      <c r="BQ10" s="53"/>
      <c r="BR10" s="53"/>
      <c r="BS10" s="53"/>
      <c r="BT10" s="53"/>
      <c r="BU10" s="53"/>
      <c r="BV10" s="53"/>
      <c r="BW10" s="53"/>
      <c r="BX10" s="53"/>
      <c r="BY10" s="54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5" t="s">
        <v>24</v>
      </c>
      <c r="BM11" s="55"/>
      <c r="BN11" s="55"/>
      <c r="BO11" s="55"/>
      <c r="BP11" s="55"/>
      <c r="BQ11" s="55"/>
      <c r="BR11" s="55"/>
      <c r="BS11" s="55"/>
      <c r="BT11" s="55"/>
      <c r="BU11" s="55"/>
      <c r="BV11" s="55"/>
      <c r="BW11" s="55"/>
      <c r="BX11" s="55"/>
      <c r="BY11" s="55"/>
      <c r="BZ11" s="55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5"/>
      <c r="BM12" s="55"/>
      <c r="BN12" s="55"/>
      <c r="BO12" s="55"/>
      <c r="BP12" s="55"/>
      <c r="BQ12" s="55"/>
      <c r="BR12" s="55"/>
      <c r="BS12" s="55"/>
      <c r="BT12" s="55"/>
      <c r="BU12" s="55"/>
      <c r="BV12" s="55"/>
      <c r="BW12" s="55"/>
      <c r="BX12" s="55"/>
      <c r="BY12" s="55"/>
      <c r="BZ12" s="55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</row>
    <row r="14" spans="1:78" ht="13.5" customHeight="1" x14ac:dyDescent="0.15">
      <c r="A14" s="2"/>
      <c r="B14" s="57" t="s">
        <v>25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9"/>
      <c r="BK14" s="2"/>
      <c r="BL14" s="37" t="s">
        <v>26</v>
      </c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/>
      <c r="BY14" s="38"/>
      <c r="BZ14" s="39"/>
    </row>
    <row r="15" spans="1:78" ht="13.5" customHeight="1" x14ac:dyDescent="0.15">
      <c r="A15" s="2"/>
      <c r="B15" s="34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6"/>
      <c r="BK15" s="2"/>
      <c r="BL15" s="40"/>
      <c r="BM15" s="41"/>
      <c r="BN15" s="41"/>
      <c r="BO15" s="41"/>
      <c r="BP15" s="41"/>
      <c r="BQ15" s="41"/>
      <c r="BR15" s="41"/>
      <c r="BS15" s="41"/>
      <c r="BT15" s="41"/>
      <c r="BU15" s="41"/>
      <c r="BV15" s="41"/>
      <c r="BW15" s="41"/>
      <c r="BX15" s="41"/>
      <c r="BY15" s="41"/>
      <c r="BZ15" s="42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28" t="s">
        <v>115</v>
      </c>
      <c r="BM16" s="29"/>
      <c r="BN16" s="29"/>
      <c r="BO16" s="29"/>
      <c r="BP16" s="29"/>
      <c r="BQ16" s="29"/>
      <c r="BR16" s="29"/>
      <c r="BS16" s="29"/>
      <c r="BT16" s="29"/>
      <c r="BU16" s="29"/>
      <c r="BV16" s="29"/>
      <c r="BW16" s="29"/>
      <c r="BX16" s="29"/>
      <c r="BY16" s="29"/>
      <c r="BZ16" s="30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28"/>
      <c r="BM17" s="29"/>
      <c r="BN17" s="29"/>
      <c r="BO17" s="29"/>
      <c r="BP17" s="29"/>
      <c r="BQ17" s="29"/>
      <c r="BR17" s="29"/>
      <c r="BS17" s="29"/>
      <c r="BT17" s="29"/>
      <c r="BU17" s="29"/>
      <c r="BV17" s="29"/>
      <c r="BW17" s="29"/>
      <c r="BX17" s="29"/>
      <c r="BY17" s="29"/>
      <c r="BZ17" s="30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28"/>
      <c r="BM18" s="29"/>
      <c r="BN18" s="29"/>
      <c r="BO18" s="29"/>
      <c r="BP18" s="29"/>
      <c r="BQ18" s="29"/>
      <c r="BR18" s="29"/>
      <c r="BS18" s="29"/>
      <c r="BT18" s="29"/>
      <c r="BU18" s="29"/>
      <c r="BV18" s="29"/>
      <c r="BW18" s="29"/>
      <c r="BX18" s="29"/>
      <c r="BY18" s="29"/>
      <c r="BZ18" s="30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28"/>
      <c r="BM19" s="29"/>
      <c r="BN19" s="29"/>
      <c r="BO19" s="29"/>
      <c r="BP19" s="29"/>
      <c r="BQ19" s="29"/>
      <c r="BR19" s="29"/>
      <c r="BS19" s="29"/>
      <c r="BT19" s="29"/>
      <c r="BU19" s="29"/>
      <c r="BV19" s="29"/>
      <c r="BW19" s="29"/>
      <c r="BX19" s="29"/>
      <c r="BY19" s="29"/>
      <c r="BZ19" s="30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28"/>
      <c r="BM20" s="29"/>
      <c r="BN20" s="29"/>
      <c r="BO20" s="29"/>
      <c r="BP20" s="29"/>
      <c r="BQ20" s="29"/>
      <c r="BR20" s="29"/>
      <c r="BS20" s="29"/>
      <c r="BT20" s="29"/>
      <c r="BU20" s="29"/>
      <c r="BV20" s="29"/>
      <c r="BW20" s="29"/>
      <c r="BX20" s="29"/>
      <c r="BY20" s="29"/>
      <c r="BZ20" s="30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28"/>
      <c r="BM21" s="29"/>
      <c r="BN21" s="29"/>
      <c r="BO21" s="29"/>
      <c r="BP21" s="29"/>
      <c r="BQ21" s="29"/>
      <c r="BR21" s="29"/>
      <c r="BS21" s="29"/>
      <c r="BT21" s="29"/>
      <c r="BU21" s="29"/>
      <c r="BV21" s="29"/>
      <c r="BW21" s="29"/>
      <c r="BX21" s="29"/>
      <c r="BY21" s="29"/>
      <c r="BZ21" s="30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28"/>
      <c r="BM22" s="29"/>
      <c r="BN22" s="29"/>
      <c r="BO22" s="29"/>
      <c r="BP22" s="29"/>
      <c r="BQ22" s="29"/>
      <c r="BR22" s="29"/>
      <c r="BS22" s="29"/>
      <c r="BT22" s="29"/>
      <c r="BU22" s="29"/>
      <c r="BV22" s="29"/>
      <c r="BW22" s="29"/>
      <c r="BX22" s="29"/>
      <c r="BY22" s="29"/>
      <c r="BZ22" s="30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28"/>
      <c r="BM23" s="29"/>
      <c r="BN23" s="29"/>
      <c r="BO23" s="29"/>
      <c r="BP23" s="29"/>
      <c r="BQ23" s="29"/>
      <c r="BR23" s="29"/>
      <c r="BS23" s="29"/>
      <c r="BT23" s="29"/>
      <c r="BU23" s="29"/>
      <c r="BV23" s="29"/>
      <c r="BW23" s="29"/>
      <c r="BX23" s="29"/>
      <c r="BY23" s="29"/>
      <c r="BZ23" s="30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28"/>
      <c r="BM24" s="29"/>
      <c r="BN24" s="29"/>
      <c r="BO24" s="29"/>
      <c r="BP24" s="29"/>
      <c r="BQ24" s="29"/>
      <c r="BR24" s="29"/>
      <c r="BS24" s="29"/>
      <c r="BT24" s="29"/>
      <c r="BU24" s="29"/>
      <c r="BV24" s="29"/>
      <c r="BW24" s="29"/>
      <c r="BX24" s="29"/>
      <c r="BY24" s="29"/>
      <c r="BZ24" s="30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28"/>
      <c r="BM25" s="29"/>
      <c r="BN25" s="29"/>
      <c r="BO25" s="29"/>
      <c r="BP25" s="29"/>
      <c r="BQ25" s="29"/>
      <c r="BR25" s="29"/>
      <c r="BS25" s="29"/>
      <c r="BT25" s="29"/>
      <c r="BU25" s="29"/>
      <c r="BV25" s="29"/>
      <c r="BW25" s="29"/>
      <c r="BX25" s="29"/>
      <c r="BY25" s="29"/>
      <c r="BZ25" s="30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28"/>
      <c r="BM26" s="29"/>
      <c r="BN26" s="29"/>
      <c r="BO26" s="29"/>
      <c r="BP26" s="29"/>
      <c r="BQ26" s="29"/>
      <c r="BR26" s="29"/>
      <c r="BS26" s="29"/>
      <c r="BT26" s="29"/>
      <c r="BU26" s="29"/>
      <c r="BV26" s="29"/>
      <c r="BW26" s="29"/>
      <c r="BX26" s="29"/>
      <c r="BY26" s="29"/>
      <c r="BZ26" s="30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28"/>
      <c r="BM27" s="29"/>
      <c r="BN27" s="29"/>
      <c r="BO27" s="29"/>
      <c r="BP27" s="29"/>
      <c r="BQ27" s="29"/>
      <c r="BR27" s="29"/>
      <c r="BS27" s="29"/>
      <c r="BT27" s="29"/>
      <c r="BU27" s="29"/>
      <c r="BV27" s="29"/>
      <c r="BW27" s="29"/>
      <c r="BX27" s="29"/>
      <c r="BY27" s="29"/>
      <c r="BZ27" s="30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28"/>
      <c r="BM28" s="29"/>
      <c r="BN28" s="29"/>
      <c r="BO28" s="29"/>
      <c r="BP28" s="29"/>
      <c r="BQ28" s="29"/>
      <c r="BR28" s="29"/>
      <c r="BS28" s="29"/>
      <c r="BT28" s="29"/>
      <c r="BU28" s="29"/>
      <c r="BV28" s="29"/>
      <c r="BW28" s="29"/>
      <c r="BX28" s="29"/>
      <c r="BY28" s="29"/>
      <c r="BZ28" s="30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28"/>
      <c r="BM29" s="29"/>
      <c r="BN29" s="29"/>
      <c r="BO29" s="29"/>
      <c r="BP29" s="29"/>
      <c r="BQ29" s="29"/>
      <c r="BR29" s="29"/>
      <c r="BS29" s="29"/>
      <c r="BT29" s="29"/>
      <c r="BU29" s="29"/>
      <c r="BV29" s="29"/>
      <c r="BW29" s="29"/>
      <c r="BX29" s="29"/>
      <c r="BY29" s="29"/>
      <c r="BZ29" s="30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28"/>
      <c r="BM30" s="29"/>
      <c r="BN30" s="29"/>
      <c r="BO30" s="29"/>
      <c r="BP30" s="29"/>
      <c r="BQ30" s="29"/>
      <c r="BR30" s="29"/>
      <c r="BS30" s="29"/>
      <c r="BT30" s="29"/>
      <c r="BU30" s="29"/>
      <c r="BV30" s="29"/>
      <c r="BW30" s="29"/>
      <c r="BX30" s="29"/>
      <c r="BY30" s="29"/>
      <c r="BZ30" s="30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28"/>
      <c r="BM31" s="29"/>
      <c r="BN31" s="29"/>
      <c r="BO31" s="29"/>
      <c r="BP31" s="29"/>
      <c r="BQ31" s="29"/>
      <c r="BR31" s="29"/>
      <c r="BS31" s="29"/>
      <c r="BT31" s="29"/>
      <c r="BU31" s="29"/>
      <c r="BV31" s="29"/>
      <c r="BW31" s="29"/>
      <c r="BX31" s="29"/>
      <c r="BY31" s="29"/>
      <c r="BZ31" s="30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28"/>
      <c r="BM32" s="29"/>
      <c r="BN32" s="29"/>
      <c r="BO32" s="29"/>
      <c r="BP32" s="29"/>
      <c r="BQ32" s="29"/>
      <c r="BR32" s="29"/>
      <c r="BS32" s="29"/>
      <c r="BT32" s="29"/>
      <c r="BU32" s="29"/>
      <c r="BV32" s="29"/>
      <c r="BW32" s="29"/>
      <c r="BX32" s="29"/>
      <c r="BY32" s="29"/>
      <c r="BZ32" s="30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28"/>
      <c r="BM33" s="29"/>
      <c r="BN33" s="29"/>
      <c r="BO33" s="29"/>
      <c r="BP33" s="29"/>
      <c r="BQ33" s="29"/>
      <c r="BR33" s="29"/>
      <c r="BS33" s="29"/>
      <c r="BT33" s="29"/>
      <c r="BU33" s="29"/>
      <c r="BV33" s="29"/>
      <c r="BW33" s="29"/>
      <c r="BX33" s="29"/>
      <c r="BY33" s="29"/>
      <c r="BZ33" s="30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28"/>
      <c r="BM34" s="29"/>
      <c r="BN34" s="29"/>
      <c r="BO34" s="29"/>
      <c r="BP34" s="29"/>
      <c r="BQ34" s="29"/>
      <c r="BR34" s="29"/>
      <c r="BS34" s="29"/>
      <c r="BT34" s="29"/>
      <c r="BU34" s="29"/>
      <c r="BV34" s="29"/>
      <c r="BW34" s="29"/>
      <c r="BX34" s="29"/>
      <c r="BY34" s="29"/>
      <c r="BZ34" s="30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28"/>
      <c r="BM35" s="29"/>
      <c r="BN35" s="29"/>
      <c r="BO35" s="29"/>
      <c r="BP35" s="29"/>
      <c r="BQ35" s="29"/>
      <c r="BR35" s="29"/>
      <c r="BS35" s="29"/>
      <c r="BT35" s="29"/>
      <c r="BU35" s="29"/>
      <c r="BV35" s="29"/>
      <c r="BW35" s="29"/>
      <c r="BX35" s="29"/>
      <c r="BY35" s="29"/>
      <c r="BZ35" s="30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28"/>
      <c r="BM36" s="29"/>
      <c r="BN36" s="29"/>
      <c r="BO36" s="29"/>
      <c r="BP36" s="29"/>
      <c r="BQ36" s="29"/>
      <c r="BR36" s="29"/>
      <c r="BS36" s="29"/>
      <c r="BT36" s="29"/>
      <c r="BU36" s="29"/>
      <c r="BV36" s="29"/>
      <c r="BW36" s="29"/>
      <c r="BX36" s="29"/>
      <c r="BY36" s="29"/>
      <c r="BZ36" s="30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28"/>
      <c r="BM37" s="29"/>
      <c r="BN37" s="29"/>
      <c r="BO37" s="29"/>
      <c r="BP37" s="29"/>
      <c r="BQ37" s="29"/>
      <c r="BR37" s="29"/>
      <c r="BS37" s="29"/>
      <c r="BT37" s="29"/>
      <c r="BU37" s="29"/>
      <c r="BV37" s="29"/>
      <c r="BW37" s="29"/>
      <c r="BX37" s="29"/>
      <c r="BY37" s="29"/>
      <c r="BZ37" s="30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28"/>
      <c r="BM38" s="29"/>
      <c r="BN38" s="29"/>
      <c r="BO38" s="29"/>
      <c r="BP38" s="29"/>
      <c r="BQ38" s="29"/>
      <c r="BR38" s="29"/>
      <c r="BS38" s="29"/>
      <c r="BT38" s="29"/>
      <c r="BU38" s="29"/>
      <c r="BV38" s="29"/>
      <c r="BW38" s="29"/>
      <c r="BX38" s="29"/>
      <c r="BY38" s="29"/>
      <c r="BZ38" s="30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28"/>
      <c r="BM39" s="29"/>
      <c r="BN39" s="29"/>
      <c r="BO39" s="29"/>
      <c r="BP39" s="29"/>
      <c r="BQ39" s="29"/>
      <c r="BR39" s="29"/>
      <c r="BS39" s="29"/>
      <c r="BT39" s="29"/>
      <c r="BU39" s="29"/>
      <c r="BV39" s="29"/>
      <c r="BW39" s="29"/>
      <c r="BX39" s="29"/>
      <c r="BY39" s="29"/>
      <c r="BZ39" s="30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28"/>
      <c r="BM40" s="29"/>
      <c r="BN40" s="29"/>
      <c r="BO40" s="29"/>
      <c r="BP40" s="29"/>
      <c r="BQ40" s="29"/>
      <c r="BR40" s="29"/>
      <c r="BS40" s="29"/>
      <c r="BT40" s="29"/>
      <c r="BU40" s="29"/>
      <c r="BV40" s="29"/>
      <c r="BW40" s="29"/>
      <c r="BX40" s="29"/>
      <c r="BY40" s="29"/>
      <c r="BZ40" s="30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28"/>
      <c r="BM41" s="29"/>
      <c r="BN41" s="29"/>
      <c r="BO41" s="29"/>
      <c r="BP41" s="29"/>
      <c r="BQ41" s="29"/>
      <c r="BR41" s="29"/>
      <c r="BS41" s="29"/>
      <c r="BT41" s="29"/>
      <c r="BU41" s="29"/>
      <c r="BV41" s="29"/>
      <c r="BW41" s="29"/>
      <c r="BX41" s="29"/>
      <c r="BY41" s="29"/>
      <c r="BZ41" s="30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28"/>
      <c r="BM42" s="29"/>
      <c r="BN42" s="29"/>
      <c r="BO42" s="29"/>
      <c r="BP42" s="29"/>
      <c r="BQ42" s="29"/>
      <c r="BR42" s="29"/>
      <c r="BS42" s="29"/>
      <c r="BT42" s="29"/>
      <c r="BU42" s="29"/>
      <c r="BV42" s="29"/>
      <c r="BW42" s="29"/>
      <c r="BX42" s="29"/>
      <c r="BY42" s="29"/>
      <c r="BZ42" s="30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28"/>
      <c r="BM43" s="29"/>
      <c r="BN43" s="29"/>
      <c r="BO43" s="29"/>
      <c r="BP43" s="29"/>
      <c r="BQ43" s="29"/>
      <c r="BR43" s="29"/>
      <c r="BS43" s="29"/>
      <c r="BT43" s="29"/>
      <c r="BU43" s="29"/>
      <c r="BV43" s="29"/>
      <c r="BW43" s="29"/>
      <c r="BX43" s="29"/>
      <c r="BY43" s="29"/>
      <c r="BZ43" s="30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1"/>
      <c r="BM44" s="32"/>
      <c r="BN44" s="32"/>
      <c r="BO44" s="32"/>
      <c r="BP44" s="32"/>
      <c r="BQ44" s="32"/>
      <c r="BR44" s="32"/>
      <c r="BS44" s="32"/>
      <c r="BT44" s="32"/>
      <c r="BU44" s="32"/>
      <c r="BV44" s="32"/>
      <c r="BW44" s="32"/>
      <c r="BX44" s="32"/>
      <c r="BY44" s="32"/>
      <c r="BZ44" s="33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7" t="s">
        <v>27</v>
      </c>
      <c r="BM45" s="38"/>
      <c r="BN45" s="38"/>
      <c r="BO45" s="38"/>
      <c r="BP45" s="38"/>
      <c r="BQ45" s="38"/>
      <c r="BR45" s="38"/>
      <c r="BS45" s="38"/>
      <c r="BT45" s="38"/>
      <c r="BU45" s="38"/>
      <c r="BV45" s="38"/>
      <c r="BW45" s="38"/>
      <c r="BX45" s="38"/>
      <c r="BY45" s="38"/>
      <c r="BZ45" s="39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0"/>
      <c r="BM46" s="41"/>
      <c r="BN46" s="41"/>
      <c r="BO46" s="41"/>
      <c r="BP46" s="41"/>
      <c r="BQ46" s="41"/>
      <c r="BR46" s="41"/>
      <c r="BS46" s="41"/>
      <c r="BT46" s="41"/>
      <c r="BU46" s="41"/>
      <c r="BV46" s="41"/>
      <c r="BW46" s="41"/>
      <c r="BX46" s="41"/>
      <c r="BY46" s="41"/>
      <c r="BZ46" s="42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28" t="s">
        <v>113</v>
      </c>
      <c r="BM47" s="29"/>
      <c r="BN47" s="29"/>
      <c r="BO47" s="29"/>
      <c r="BP47" s="29"/>
      <c r="BQ47" s="29"/>
      <c r="BR47" s="29"/>
      <c r="BS47" s="29"/>
      <c r="BT47" s="29"/>
      <c r="BU47" s="29"/>
      <c r="BV47" s="29"/>
      <c r="BW47" s="29"/>
      <c r="BX47" s="29"/>
      <c r="BY47" s="29"/>
      <c r="BZ47" s="30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28"/>
      <c r="BM48" s="29"/>
      <c r="BN48" s="29"/>
      <c r="BO48" s="29"/>
      <c r="BP48" s="29"/>
      <c r="BQ48" s="29"/>
      <c r="BR48" s="29"/>
      <c r="BS48" s="29"/>
      <c r="BT48" s="29"/>
      <c r="BU48" s="29"/>
      <c r="BV48" s="29"/>
      <c r="BW48" s="29"/>
      <c r="BX48" s="29"/>
      <c r="BY48" s="29"/>
      <c r="BZ48" s="30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28"/>
      <c r="BM49" s="29"/>
      <c r="BN49" s="29"/>
      <c r="BO49" s="29"/>
      <c r="BP49" s="29"/>
      <c r="BQ49" s="29"/>
      <c r="BR49" s="29"/>
      <c r="BS49" s="29"/>
      <c r="BT49" s="29"/>
      <c r="BU49" s="29"/>
      <c r="BV49" s="29"/>
      <c r="BW49" s="29"/>
      <c r="BX49" s="29"/>
      <c r="BY49" s="29"/>
      <c r="BZ49" s="30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28"/>
      <c r="BM50" s="29"/>
      <c r="BN50" s="29"/>
      <c r="BO50" s="29"/>
      <c r="BP50" s="29"/>
      <c r="BQ50" s="29"/>
      <c r="BR50" s="29"/>
      <c r="BS50" s="29"/>
      <c r="BT50" s="29"/>
      <c r="BU50" s="29"/>
      <c r="BV50" s="29"/>
      <c r="BW50" s="29"/>
      <c r="BX50" s="29"/>
      <c r="BY50" s="29"/>
      <c r="BZ50" s="30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28"/>
      <c r="BM51" s="29"/>
      <c r="BN51" s="29"/>
      <c r="BO51" s="29"/>
      <c r="BP51" s="29"/>
      <c r="BQ51" s="29"/>
      <c r="BR51" s="29"/>
      <c r="BS51" s="29"/>
      <c r="BT51" s="29"/>
      <c r="BU51" s="29"/>
      <c r="BV51" s="29"/>
      <c r="BW51" s="29"/>
      <c r="BX51" s="29"/>
      <c r="BY51" s="29"/>
      <c r="BZ51" s="30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28"/>
      <c r="BM52" s="29"/>
      <c r="BN52" s="29"/>
      <c r="BO52" s="29"/>
      <c r="BP52" s="29"/>
      <c r="BQ52" s="29"/>
      <c r="BR52" s="29"/>
      <c r="BS52" s="29"/>
      <c r="BT52" s="29"/>
      <c r="BU52" s="29"/>
      <c r="BV52" s="29"/>
      <c r="BW52" s="29"/>
      <c r="BX52" s="29"/>
      <c r="BY52" s="29"/>
      <c r="BZ52" s="30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28"/>
      <c r="BM53" s="29"/>
      <c r="BN53" s="29"/>
      <c r="BO53" s="29"/>
      <c r="BP53" s="29"/>
      <c r="BQ53" s="29"/>
      <c r="BR53" s="29"/>
      <c r="BS53" s="29"/>
      <c r="BT53" s="29"/>
      <c r="BU53" s="29"/>
      <c r="BV53" s="29"/>
      <c r="BW53" s="29"/>
      <c r="BX53" s="29"/>
      <c r="BY53" s="29"/>
      <c r="BZ53" s="30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28"/>
      <c r="BM54" s="29"/>
      <c r="BN54" s="29"/>
      <c r="BO54" s="29"/>
      <c r="BP54" s="29"/>
      <c r="BQ54" s="29"/>
      <c r="BR54" s="29"/>
      <c r="BS54" s="29"/>
      <c r="BT54" s="29"/>
      <c r="BU54" s="29"/>
      <c r="BV54" s="29"/>
      <c r="BW54" s="29"/>
      <c r="BX54" s="29"/>
      <c r="BY54" s="29"/>
      <c r="BZ54" s="30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28"/>
      <c r="BM55" s="29"/>
      <c r="BN55" s="29"/>
      <c r="BO55" s="29"/>
      <c r="BP55" s="29"/>
      <c r="BQ55" s="29"/>
      <c r="BR55" s="29"/>
      <c r="BS55" s="29"/>
      <c r="BT55" s="29"/>
      <c r="BU55" s="29"/>
      <c r="BV55" s="29"/>
      <c r="BW55" s="29"/>
      <c r="BX55" s="29"/>
      <c r="BY55" s="29"/>
      <c r="BZ55" s="30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28"/>
      <c r="BM56" s="29"/>
      <c r="BN56" s="29"/>
      <c r="BO56" s="29"/>
      <c r="BP56" s="29"/>
      <c r="BQ56" s="29"/>
      <c r="BR56" s="29"/>
      <c r="BS56" s="29"/>
      <c r="BT56" s="29"/>
      <c r="BU56" s="29"/>
      <c r="BV56" s="29"/>
      <c r="BW56" s="29"/>
      <c r="BX56" s="29"/>
      <c r="BY56" s="29"/>
      <c r="BZ56" s="30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28"/>
      <c r="BM57" s="29"/>
      <c r="BN57" s="29"/>
      <c r="BO57" s="29"/>
      <c r="BP57" s="29"/>
      <c r="BQ57" s="29"/>
      <c r="BR57" s="29"/>
      <c r="BS57" s="29"/>
      <c r="BT57" s="29"/>
      <c r="BU57" s="29"/>
      <c r="BV57" s="29"/>
      <c r="BW57" s="29"/>
      <c r="BX57" s="29"/>
      <c r="BY57" s="29"/>
      <c r="BZ57" s="30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28"/>
      <c r="BM58" s="29"/>
      <c r="BN58" s="29"/>
      <c r="BO58" s="29"/>
      <c r="BP58" s="29"/>
      <c r="BQ58" s="29"/>
      <c r="BR58" s="29"/>
      <c r="BS58" s="29"/>
      <c r="BT58" s="29"/>
      <c r="BU58" s="29"/>
      <c r="BV58" s="29"/>
      <c r="BW58" s="29"/>
      <c r="BX58" s="29"/>
      <c r="BY58" s="29"/>
      <c r="BZ58" s="30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28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30"/>
    </row>
    <row r="60" spans="1:78" ht="13.5" customHeight="1" x14ac:dyDescent="0.15">
      <c r="A60" s="2"/>
      <c r="B60" s="34" t="s">
        <v>28</v>
      </c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35"/>
      <c r="AN60" s="35"/>
      <c r="AO60" s="35"/>
      <c r="AP60" s="35"/>
      <c r="AQ60" s="35"/>
      <c r="AR60" s="35"/>
      <c r="AS60" s="35"/>
      <c r="AT60" s="35"/>
      <c r="AU60" s="35"/>
      <c r="AV60" s="35"/>
      <c r="AW60" s="35"/>
      <c r="AX60" s="35"/>
      <c r="AY60" s="35"/>
      <c r="AZ60" s="35"/>
      <c r="BA60" s="35"/>
      <c r="BB60" s="35"/>
      <c r="BC60" s="35"/>
      <c r="BD60" s="35"/>
      <c r="BE60" s="35"/>
      <c r="BF60" s="35"/>
      <c r="BG60" s="35"/>
      <c r="BH60" s="35"/>
      <c r="BI60" s="35"/>
      <c r="BJ60" s="36"/>
      <c r="BK60" s="2"/>
      <c r="BL60" s="28"/>
      <c r="BM60" s="29"/>
      <c r="BN60" s="29"/>
      <c r="BO60" s="29"/>
      <c r="BP60" s="29"/>
      <c r="BQ60" s="29"/>
      <c r="BR60" s="29"/>
      <c r="BS60" s="29"/>
      <c r="BT60" s="29"/>
      <c r="BU60" s="29"/>
      <c r="BV60" s="29"/>
      <c r="BW60" s="29"/>
      <c r="BX60" s="29"/>
      <c r="BY60" s="29"/>
      <c r="BZ60" s="30"/>
    </row>
    <row r="61" spans="1:78" ht="13.5" customHeight="1" x14ac:dyDescent="0.15">
      <c r="A61" s="2"/>
      <c r="B61" s="34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  <c r="BE61" s="35"/>
      <c r="BF61" s="35"/>
      <c r="BG61" s="35"/>
      <c r="BH61" s="35"/>
      <c r="BI61" s="35"/>
      <c r="BJ61" s="36"/>
      <c r="BK61" s="2"/>
      <c r="BL61" s="28"/>
      <c r="BM61" s="29"/>
      <c r="BN61" s="29"/>
      <c r="BO61" s="29"/>
      <c r="BP61" s="29"/>
      <c r="BQ61" s="29"/>
      <c r="BR61" s="29"/>
      <c r="BS61" s="29"/>
      <c r="BT61" s="29"/>
      <c r="BU61" s="29"/>
      <c r="BV61" s="29"/>
      <c r="BW61" s="29"/>
      <c r="BX61" s="29"/>
      <c r="BY61" s="29"/>
      <c r="BZ61" s="30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28"/>
      <c r="BM62" s="29"/>
      <c r="BN62" s="29"/>
      <c r="BO62" s="29"/>
      <c r="BP62" s="29"/>
      <c r="BQ62" s="29"/>
      <c r="BR62" s="29"/>
      <c r="BS62" s="29"/>
      <c r="BT62" s="29"/>
      <c r="BU62" s="29"/>
      <c r="BV62" s="29"/>
      <c r="BW62" s="29"/>
      <c r="BX62" s="29"/>
      <c r="BY62" s="29"/>
      <c r="BZ62" s="30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1"/>
      <c r="BM63" s="32"/>
      <c r="BN63" s="32"/>
      <c r="BO63" s="32"/>
      <c r="BP63" s="32"/>
      <c r="BQ63" s="32"/>
      <c r="BR63" s="32"/>
      <c r="BS63" s="32"/>
      <c r="BT63" s="32"/>
      <c r="BU63" s="32"/>
      <c r="BV63" s="32"/>
      <c r="BW63" s="32"/>
      <c r="BX63" s="32"/>
      <c r="BY63" s="32"/>
      <c r="BZ63" s="33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7" t="s">
        <v>29</v>
      </c>
      <c r="BM64" s="38"/>
      <c r="BN64" s="38"/>
      <c r="BO64" s="38"/>
      <c r="BP64" s="38"/>
      <c r="BQ64" s="38"/>
      <c r="BR64" s="38"/>
      <c r="BS64" s="38"/>
      <c r="BT64" s="38"/>
      <c r="BU64" s="38"/>
      <c r="BV64" s="38"/>
      <c r="BW64" s="38"/>
      <c r="BX64" s="38"/>
      <c r="BY64" s="38"/>
      <c r="BZ64" s="39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0"/>
      <c r="BM65" s="41"/>
      <c r="BN65" s="41"/>
      <c r="BO65" s="41"/>
      <c r="BP65" s="41"/>
      <c r="BQ65" s="41"/>
      <c r="BR65" s="41"/>
      <c r="BS65" s="41"/>
      <c r="BT65" s="41"/>
      <c r="BU65" s="41"/>
      <c r="BV65" s="41"/>
      <c r="BW65" s="41"/>
      <c r="BX65" s="41"/>
      <c r="BY65" s="41"/>
      <c r="BZ65" s="42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28" t="s">
        <v>114</v>
      </c>
      <c r="BM66" s="29"/>
      <c r="BN66" s="29"/>
      <c r="BO66" s="29"/>
      <c r="BP66" s="29"/>
      <c r="BQ66" s="29"/>
      <c r="BR66" s="29"/>
      <c r="BS66" s="29"/>
      <c r="BT66" s="29"/>
      <c r="BU66" s="29"/>
      <c r="BV66" s="29"/>
      <c r="BW66" s="29"/>
      <c r="BX66" s="29"/>
      <c r="BY66" s="29"/>
      <c r="BZ66" s="30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28"/>
      <c r="BM67" s="29"/>
      <c r="BN67" s="29"/>
      <c r="BO67" s="29"/>
      <c r="BP67" s="29"/>
      <c r="BQ67" s="29"/>
      <c r="BR67" s="29"/>
      <c r="BS67" s="29"/>
      <c r="BT67" s="29"/>
      <c r="BU67" s="29"/>
      <c r="BV67" s="29"/>
      <c r="BW67" s="29"/>
      <c r="BX67" s="29"/>
      <c r="BY67" s="29"/>
      <c r="BZ67" s="30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28"/>
      <c r="BM68" s="29"/>
      <c r="BN68" s="29"/>
      <c r="BO68" s="29"/>
      <c r="BP68" s="29"/>
      <c r="BQ68" s="29"/>
      <c r="BR68" s="29"/>
      <c r="BS68" s="29"/>
      <c r="BT68" s="29"/>
      <c r="BU68" s="29"/>
      <c r="BV68" s="29"/>
      <c r="BW68" s="29"/>
      <c r="BX68" s="29"/>
      <c r="BY68" s="29"/>
      <c r="BZ68" s="30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28"/>
      <c r="BM69" s="29"/>
      <c r="BN69" s="29"/>
      <c r="BO69" s="29"/>
      <c r="BP69" s="29"/>
      <c r="BQ69" s="29"/>
      <c r="BR69" s="29"/>
      <c r="BS69" s="29"/>
      <c r="BT69" s="29"/>
      <c r="BU69" s="29"/>
      <c r="BV69" s="29"/>
      <c r="BW69" s="29"/>
      <c r="BX69" s="29"/>
      <c r="BY69" s="29"/>
      <c r="BZ69" s="30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28"/>
      <c r="BM70" s="29"/>
      <c r="BN70" s="29"/>
      <c r="BO70" s="29"/>
      <c r="BP70" s="29"/>
      <c r="BQ70" s="29"/>
      <c r="BR70" s="29"/>
      <c r="BS70" s="29"/>
      <c r="BT70" s="29"/>
      <c r="BU70" s="29"/>
      <c r="BV70" s="29"/>
      <c r="BW70" s="29"/>
      <c r="BX70" s="29"/>
      <c r="BY70" s="29"/>
      <c r="BZ70" s="30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28"/>
      <c r="BM71" s="29"/>
      <c r="BN71" s="29"/>
      <c r="BO71" s="29"/>
      <c r="BP71" s="29"/>
      <c r="BQ71" s="29"/>
      <c r="BR71" s="29"/>
      <c r="BS71" s="29"/>
      <c r="BT71" s="29"/>
      <c r="BU71" s="29"/>
      <c r="BV71" s="29"/>
      <c r="BW71" s="29"/>
      <c r="BX71" s="29"/>
      <c r="BY71" s="29"/>
      <c r="BZ71" s="30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28"/>
      <c r="BM72" s="29"/>
      <c r="BN72" s="29"/>
      <c r="BO72" s="29"/>
      <c r="BP72" s="29"/>
      <c r="BQ72" s="29"/>
      <c r="BR72" s="29"/>
      <c r="BS72" s="29"/>
      <c r="BT72" s="29"/>
      <c r="BU72" s="29"/>
      <c r="BV72" s="29"/>
      <c r="BW72" s="29"/>
      <c r="BX72" s="29"/>
      <c r="BY72" s="29"/>
      <c r="BZ72" s="30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28"/>
      <c r="BM73" s="29"/>
      <c r="BN73" s="29"/>
      <c r="BO73" s="29"/>
      <c r="BP73" s="29"/>
      <c r="BQ73" s="29"/>
      <c r="BR73" s="29"/>
      <c r="BS73" s="29"/>
      <c r="BT73" s="29"/>
      <c r="BU73" s="29"/>
      <c r="BV73" s="29"/>
      <c r="BW73" s="29"/>
      <c r="BX73" s="29"/>
      <c r="BY73" s="29"/>
      <c r="BZ73" s="30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28"/>
      <c r="BM74" s="29"/>
      <c r="BN74" s="29"/>
      <c r="BO74" s="29"/>
      <c r="BP74" s="29"/>
      <c r="BQ74" s="29"/>
      <c r="BR74" s="29"/>
      <c r="BS74" s="29"/>
      <c r="BT74" s="29"/>
      <c r="BU74" s="29"/>
      <c r="BV74" s="29"/>
      <c r="BW74" s="29"/>
      <c r="BX74" s="29"/>
      <c r="BY74" s="29"/>
      <c r="BZ74" s="30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28"/>
      <c r="BM75" s="29"/>
      <c r="BN75" s="29"/>
      <c r="BO75" s="29"/>
      <c r="BP75" s="29"/>
      <c r="BQ75" s="29"/>
      <c r="BR75" s="29"/>
      <c r="BS75" s="29"/>
      <c r="BT75" s="29"/>
      <c r="BU75" s="29"/>
      <c r="BV75" s="29"/>
      <c r="BW75" s="29"/>
      <c r="BX75" s="29"/>
      <c r="BY75" s="29"/>
      <c r="BZ75" s="30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28"/>
      <c r="BM76" s="29"/>
      <c r="BN76" s="29"/>
      <c r="BO76" s="29"/>
      <c r="BP76" s="29"/>
      <c r="BQ76" s="29"/>
      <c r="BR76" s="29"/>
      <c r="BS76" s="29"/>
      <c r="BT76" s="29"/>
      <c r="BU76" s="29"/>
      <c r="BV76" s="29"/>
      <c r="BW76" s="29"/>
      <c r="BX76" s="29"/>
      <c r="BY76" s="29"/>
      <c r="BZ76" s="30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28"/>
      <c r="BM77" s="29"/>
      <c r="BN77" s="29"/>
      <c r="BO77" s="29"/>
      <c r="BP77" s="29"/>
      <c r="BQ77" s="29"/>
      <c r="BR77" s="29"/>
      <c r="BS77" s="29"/>
      <c r="BT77" s="29"/>
      <c r="BU77" s="29"/>
      <c r="BV77" s="29"/>
      <c r="BW77" s="29"/>
      <c r="BX77" s="29"/>
      <c r="BY77" s="29"/>
      <c r="BZ77" s="30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28"/>
      <c r="BM78" s="29"/>
      <c r="BN78" s="29"/>
      <c r="BO78" s="29"/>
      <c r="BP78" s="29"/>
      <c r="BQ78" s="29"/>
      <c r="BR78" s="29"/>
      <c r="BS78" s="29"/>
      <c r="BT78" s="29"/>
      <c r="BU78" s="29"/>
      <c r="BV78" s="29"/>
      <c r="BW78" s="29"/>
      <c r="BX78" s="29"/>
      <c r="BY78" s="29"/>
      <c r="BZ78" s="30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28"/>
      <c r="BM79" s="29"/>
      <c r="BN79" s="29"/>
      <c r="BO79" s="29"/>
      <c r="BP79" s="29"/>
      <c r="BQ79" s="29"/>
      <c r="BR79" s="29"/>
      <c r="BS79" s="29"/>
      <c r="BT79" s="29"/>
      <c r="BU79" s="29"/>
      <c r="BV79" s="29"/>
      <c r="BW79" s="29"/>
      <c r="BX79" s="29"/>
      <c r="BY79" s="29"/>
      <c r="BZ79" s="30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28"/>
      <c r="BM80" s="29"/>
      <c r="BN80" s="29"/>
      <c r="BO80" s="29"/>
      <c r="BP80" s="29"/>
      <c r="BQ80" s="29"/>
      <c r="BR80" s="29"/>
      <c r="BS80" s="29"/>
      <c r="BT80" s="29"/>
      <c r="BU80" s="29"/>
      <c r="BV80" s="29"/>
      <c r="BW80" s="29"/>
      <c r="BX80" s="29"/>
      <c r="BY80" s="29"/>
      <c r="BZ80" s="30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28"/>
      <c r="BM81" s="29"/>
      <c r="BN81" s="29"/>
      <c r="BO81" s="29"/>
      <c r="BP81" s="29"/>
      <c r="BQ81" s="29"/>
      <c r="BR81" s="29"/>
      <c r="BS81" s="29"/>
      <c r="BT81" s="29"/>
      <c r="BU81" s="29"/>
      <c r="BV81" s="29"/>
      <c r="BW81" s="29"/>
      <c r="BX81" s="29"/>
      <c r="BY81" s="29"/>
      <c r="BZ81" s="30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31"/>
      <c r="BM82" s="32"/>
      <c r="BN82" s="32"/>
      <c r="BO82" s="32"/>
      <c r="BP82" s="32"/>
      <c r="BQ82" s="32"/>
      <c r="BR82" s="32"/>
      <c r="BS82" s="32"/>
      <c r="BT82" s="32"/>
      <c r="BU82" s="32"/>
      <c r="BV82" s="32"/>
      <c r="BW82" s="32"/>
      <c r="BX82" s="32"/>
      <c r="BY82" s="32"/>
      <c r="BZ82" s="33"/>
    </row>
    <row r="83" spans="1:78" x14ac:dyDescent="0.15">
      <c r="C83" s="43" t="s">
        <v>30</v>
      </c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43"/>
      <c r="AA83" s="43"/>
      <c r="AB83" s="43"/>
      <c r="AC83" s="43"/>
      <c r="AD83" s="43"/>
      <c r="AE83" s="43"/>
      <c r="AF83" s="43"/>
      <c r="AG83" s="43"/>
      <c r="AH83" s="43"/>
      <c r="AI83" s="43"/>
      <c r="AJ83" s="43"/>
      <c r="AK83" s="43"/>
      <c r="AL83" s="43"/>
      <c r="AM83" s="43"/>
      <c r="AN83" s="43"/>
      <c r="AO83" s="43"/>
      <c r="AP83" s="43"/>
      <c r="AQ83" s="43"/>
      <c r="AR83" s="43"/>
      <c r="AS83" s="43"/>
      <c r="AT83" s="43"/>
      <c r="AU83" s="43"/>
      <c r="AV83" s="43"/>
      <c r="AW83" s="43"/>
      <c r="AX83" s="43"/>
      <c r="AY83" s="43"/>
      <c r="AZ83" s="43"/>
      <c r="BA83" s="43"/>
      <c r="BB83" s="43"/>
      <c r="BC83" s="43"/>
      <c r="BD83" s="43"/>
      <c r="BE83" s="43"/>
      <c r="BF83" s="43"/>
      <c r="BG83" s="43"/>
      <c r="BH83" s="43"/>
      <c r="BI83" s="43"/>
      <c r="BJ83" s="43"/>
    </row>
    <row r="84" spans="1:78" hidden="1" x14ac:dyDescent="0.15">
      <c r="B84" s="12" t="s">
        <v>31</v>
      </c>
      <c r="C84" s="12"/>
      <c r="D84" s="12"/>
      <c r="E84" s="12" t="s">
        <v>32</v>
      </c>
      <c r="F84" s="12" t="s">
        <v>33</v>
      </c>
      <c r="G84" s="12" t="s">
        <v>34</v>
      </c>
      <c r="H84" s="12" t="s">
        <v>35</v>
      </c>
      <c r="I84" s="12" t="s">
        <v>36</v>
      </c>
      <c r="J84" s="12" t="s">
        <v>37</v>
      </c>
      <c r="K84" s="12" t="s">
        <v>38</v>
      </c>
      <c r="L84" s="12" t="s">
        <v>39</v>
      </c>
      <c r="M84" s="12" t="s">
        <v>40</v>
      </c>
      <c r="N84" s="12" t="s">
        <v>41</v>
      </c>
      <c r="O84" s="12" t="s">
        <v>42</v>
      </c>
    </row>
    <row r="85" spans="1:78" hidden="1" x14ac:dyDescent="0.15">
      <c r="B85" s="12"/>
      <c r="C85" s="12"/>
      <c r="D85" s="12"/>
      <c r="E85" s="12" t="str">
        <f>データ!AI6</f>
        <v>【105.09】</v>
      </c>
      <c r="F85" s="12" t="str">
        <f>データ!AT6</f>
        <v>【65.73】</v>
      </c>
      <c r="G85" s="12" t="str">
        <f>データ!BE6</f>
        <v>【48.91】</v>
      </c>
      <c r="H85" s="12" t="str">
        <f>データ!BP6</f>
        <v>【1,156.82】</v>
      </c>
      <c r="I85" s="12" t="str">
        <f>データ!CA6</f>
        <v>【75.33】</v>
      </c>
      <c r="J85" s="12" t="str">
        <f>データ!CL6</f>
        <v>【215.73】</v>
      </c>
      <c r="K85" s="12" t="str">
        <f>データ!CW6</f>
        <v>【43.28】</v>
      </c>
      <c r="L85" s="12" t="str">
        <f>データ!DH6</f>
        <v>【86.21】</v>
      </c>
      <c r="M85" s="12" t="str">
        <f>データ!DS6</f>
        <v>【29.62】</v>
      </c>
      <c r="N85" s="12" t="str">
        <f>データ!ED6</f>
        <v>【0.09】</v>
      </c>
      <c r="O85" s="12" t="str">
        <f>データ!EO6</f>
        <v>【0.11】</v>
      </c>
    </row>
  </sheetData>
  <sheetProtection algorithmName="SHA-512" hashValue="/qEXgw/0Ss2ItUWuM4umdbZqqCYLypNItCqwohMJuIae6cQVq2v6ku4Au7igmv8wywvOINGyMxAL46G/LZxnnw==" saltValue="ZIsDoWbd9HPiPmIULXt/RQ==" spinCount="100000" sheet="1" objects="1" scenarios="1" formatCells="0" formatColumns="0" formatRows="0"/>
  <mergeCells count="51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I9:O9"/>
    <mergeCell ref="P9:V9"/>
    <mergeCell ref="W9:AC9"/>
    <mergeCell ref="AD9:AJ9"/>
    <mergeCell ref="AL8:AS8"/>
    <mergeCell ref="AL9:AS9"/>
    <mergeCell ref="AT9:BA9"/>
    <mergeCell ref="BB9:BI9"/>
    <mergeCell ref="BL9:BM9"/>
    <mergeCell ref="BL45:BZ46"/>
    <mergeCell ref="BN9:BY9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BL47:BZ63"/>
    <mergeCell ref="B60:BJ61"/>
    <mergeCell ref="BL64:BZ65"/>
    <mergeCell ref="BL66:BZ82"/>
    <mergeCell ref="C83:BJ83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8" x14ac:dyDescent="0.15">
      <c r="A2" s="14" t="s">
        <v>44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8" x14ac:dyDescent="0.15">
      <c r="A3" s="14" t="s">
        <v>45</v>
      </c>
      <c r="B3" s="15" t="s">
        <v>46</v>
      </c>
      <c r="C3" s="15" t="s">
        <v>47</v>
      </c>
      <c r="D3" s="15" t="s">
        <v>48</v>
      </c>
      <c r="E3" s="15" t="s">
        <v>49</v>
      </c>
      <c r="F3" s="15" t="s">
        <v>50</v>
      </c>
      <c r="G3" s="15" t="s">
        <v>51</v>
      </c>
      <c r="H3" s="72" t="s">
        <v>52</v>
      </c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4"/>
      <c r="Y3" s="78" t="s">
        <v>53</v>
      </c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  <c r="CA3" s="71"/>
      <c r="CB3" s="71"/>
      <c r="CC3" s="71"/>
      <c r="CD3" s="71"/>
      <c r="CE3" s="71"/>
      <c r="CF3" s="71"/>
      <c r="CG3" s="71"/>
      <c r="CH3" s="71"/>
      <c r="CI3" s="71"/>
      <c r="CJ3" s="71"/>
      <c r="CK3" s="71"/>
      <c r="CL3" s="71"/>
      <c r="CM3" s="71"/>
      <c r="CN3" s="71"/>
      <c r="CO3" s="71"/>
      <c r="CP3" s="71"/>
      <c r="CQ3" s="71"/>
      <c r="CR3" s="71"/>
      <c r="CS3" s="71"/>
      <c r="CT3" s="71"/>
      <c r="CU3" s="71"/>
      <c r="CV3" s="71"/>
      <c r="CW3" s="71"/>
      <c r="CX3" s="71"/>
      <c r="CY3" s="71"/>
      <c r="CZ3" s="71"/>
      <c r="DA3" s="71"/>
      <c r="DB3" s="71"/>
      <c r="DC3" s="71"/>
      <c r="DD3" s="71"/>
      <c r="DE3" s="71"/>
      <c r="DF3" s="71"/>
      <c r="DG3" s="71"/>
      <c r="DH3" s="71"/>
      <c r="DI3" s="71" t="s">
        <v>54</v>
      </c>
      <c r="DJ3" s="71"/>
      <c r="DK3" s="71"/>
      <c r="DL3" s="71"/>
      <c r="DM3" s="71"/>
      <c r="DN3" s="71"/>
      <c r="DO3" s="71"/>
      <c r="DP3" s="71"/>
      <c r="DQ3" s="71"/>
      <c r="DR3" s="71"/>
      <c r="DS3" s="71"/>
      <c r="DT3" s="71"/>
      <c r="DU3" s="71"/>
      <c r="DV3" s="71"/>
      <c r="DW3" s="71"/>
      <c r="DX3" s="71"/>
      <c r="DY3" s="71"/>
      <c r="DZ3" s="71"/>
      <c r="EA3" s="71"/>
      <c r="EB3" s="71"/>
      <c r="EC3" s="71"/>
      <c r="ED3" s="71"/>
      <c r="EE3" s="71"/>
      <c r="EF3" s="71"/>
      <c r="EG3" s="71"/>
      <c r="EH3" s="71"/>
      <c r="EI3" s="71"/>
      <c r="EJ3" s="71"/>
      <c r="EK3" s="71"/>
      <c r="EL3" s="71"/>
      <c r="EM3" s="71"/>
      <c r="EN3" s="71"/>
      <c r="EO3" s="71"/>
    </row>
    <row r="4" spans="1:148" x14ac:dyDescent="0.15">
      <c r="A4" s="14" t="s">
        <v>55</v>
      </c>
      <c r="B4" s="16"/>
      <c r="C4" s="16"/>
      <c r="D4" s="16"/>
      <c r="E4" s="16"/>
      <c r="F4" s="16"/>
      <c r="G4" s="16"/>
      <c r="H4" s="75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7"/>
      <c r="Y4" s="71" t="s">
        <v>56</v>
      </c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 t="s">
        <v>57</v>
      </c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 t="s">
        <v>58</v>
      </c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 t="s">
        <v>59</v>
      </c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 t="s">
        <v>60</v>
      </c>
      <c r="BR4" s="71"/>
      <c r="BS4" s="71"/>
      <c r="BT4" s="71"/>
      <c r="BU4" s="71"/>
      <c r="BV4" s="71"/>
      <c r="BW4" s="71"/>
      <c r="BX4" s="71"/>
      <c r="BY4" s="71"/>
      <c r="BZ4" s="71"/>
      <c r="CA4" s="71"/>
      <c r="CB4" s="71" t="s">
        <v>61</v>
      </c>
      <c r="CC4" s="71"/>
      <c r="CD4" s="71"/>
      <c r="CE4" s="71"/>
      <c r="CF4" s="71"/>
      <c r="CG4" s="71"/>
      <c r="CH4" s="71"/>
      <c r="CI4" s="71"/>
      <c r="CJ4" s="71"/>
      <c r="CK4" s="71"/>
      <c r="CL4" s="71"/>
      <c r="CM4" s="71" t="s">
        <v>62</v>
      </c>
      <c r="CN4" s="71"/>
      <c r="CO4" s="71"/>
      <c r="CP4" s="71"/>
      <c r="CQ4" s="71"/>
      <c r="CR4" s="71"/>
      <c r="CS4" s="71"/>
      <c r="CT4" s="71"/>
      <c r="CU4" s="71"/>
      <c r="CV4" s="71"/>
      <c r="CW4" s="71"/>
      <c r="CX4" s="71" t="s">
        <v>63</v>
      </c>
      <c r="CY4" s="71"/>
      <c r="CZ4" s="71"/>
      <c r="DA4" s="71"/>
      <c r="DB4" s="71"/>
      <c r="DC4" s="71"/>
      <c r="DD4" s="71"/>
      <c r="DE4" s="71"/>
      <c r="DF4" s="71"/>
      <c r="DG4" s="71"/>
      <c r="DH4" s="71"/>
      <c r="DI4" s="71" t="s">
        <v>64</v>
      </c>
      <c r="DJ4" s="71"/>
      <c r="DK4" s="71"/>
      <c r="DL4" s="71"/>
      <c r="DM4" s="71"/>
      <c r="DN4" s="71"/>
      <c r="DO4" s="71"/>
      <c r="DP4" s="71"/>
      <c r="DQ4" s="71"/>
      <c r="DR4" s="71"/>
      <c r="DS4" s="71"/>
      <c r="DT4" s="71" t="s">
        <v>65</v>
      </c>
      <c r="DU4" s="71"/>
      <c r="DV4" s="71"/>
      <c r="DW4" s="71"/>
      <c r="DX4" s="71"/>
      <c r="DY4" s="71"/>
      <c r="DZ4" s="71"/>
      <c r="EA4" s="71"/>
      <c r="EB4" s="71"/>
      <c r="EC4" s="71"/>
      <c r="ED4" s="71"/>
      <c r="EE4" s="71" t="s">
        <v>66</v>
      </c>
      <c r="EF4" s="71"/>
      <c r="EG4" s="71"/>
      <c r="EH4" s="71"/>
      <c r="EI4" s="71"/>
      <c r="EJ4" s="71"/>
      <c r="EK4" s="71"/>
      <c r="EL4" s="71"/>
      <c r="EM4" s="71"/>
      <c r="EN4" s="71"/>
      <c r="EO4" s="71"/>
    </row>
    <row r="5" spans="1:148" x14ac:dyDescent="0.15">
      <c r="A5" s="14" t="s">
        <v>67</v>
      </c>
      <c r="B5" s="17"/>
      <c r="C5" s="17"/>
      <c r="D5" s="17"/>
      <c r="E5" s="17"/>
      <c r="F5" s="17"/>
      <c r="G5" s="17"/>
      <c r="H5" s="18" t="s">
        <v>68</v>
      </c>
      <c r="I5" s="18" t="s">
        <v>69</v>
      </c>
      <c r="J5" s="18" t="s">
        <v>70</v>
      </c>
      <c r="K5" s="18" t="s">
        <v>71</v>
      </c>
      <c r="L5" s="18" t="s">
        <v>72</v>
      </c>
      <c r="M5" s="18" t="s">
        <v>5</v>
      </c>
      <c r="N5" s="18" t="s">
        <v>73</v>
      </c>
      <c r="O5" s="18" t="s">
        <v>74</v>
      </c>
      <c r="P5" s="18" t="s">
        <v>75</v>
      </c>
      <c r="Q5" s="18" t="s">
        <v>76</v>
      </c>
      <c r="R5" s="18" t="s">
        <v>77</v>
      </c>
      <c r="S5" s="18" t="s">
        <v>78</v>
      </c>
      <c r="T5" s="18" t="s">
        <v>79</v>
      </c>
      <c r="U5" s="18" t="s">
        <v>80</v>
      </c>
      <c r="V5" s="18" t="s">
        <v>81</v>
      </c>
      <c r="W5" s="18" t="s">
        <v>82</v>
      </c>
      <c r="X5" s="18" t="s">
        <v>83</v>
      </c>
      <c r="Y5" s="18" t="s">
        <v>84</v>
      </c>
      <c r="Z5" s="18" t="s">
        <v>85</v>
      </c>
      <c r="AA5" s="18" t="s">
        <v>86</v>
      </c>
      <c r="AB5" s="18" t="s">
        <v>87</v>
      </c>
      <c r="AC5" s="18" t="s">
        <v>88</v>
      </c>
      <c r="AD5" s="18" t="s">
        <v>89</v>
      </c>
      <c r="AE5" s="18" t="s">
        <v>90</v>
      </c>
      <c r="AF5" s="18" t="s">
        <v>91</v>
      </c>
      <c r="AG5" s="18" t="s">
        <v>92</v>
      </c>
      <c r="AH5" s="18" t="s">
        <v>93</v>
      </c>
      <c r="AI5" s="18" t="s">
        <v>31</v>
      </c>
      <c r="AJ5" s="18" t="s">
        <v>84</v>
      </c>
      <c r="AK5" s="18" t="s">
        <v>85</v>
      </c>
      <c r="AL5" s="18" t="s">
        <v>86</v>
      </c>
      <c r="AM5" s="18" t="s">
        <v>87</v>
      </c>
      <c r="AN5" s="18" t="s">
        <v>88</v>
      </c>
      <c r="AO5" s="18" t="s">
        <v>89</v>
      </c>
      <c r="AP5" s="18" t="s">
        <v>90</v>
      </c>
      <c r="AQ5" s="18" t="s">
        <v>91</v>
      </c>
      <c r="AR5" s="18" t="s">
        <v>92</v>
      </c>
      <c r="AS5" s="18" t="s">
        <v>93</v>
      </c>
      <c r="AT5" s="18" t="s">
        <v>94</v>
      </c>
      <c r="AU5" s="18" t="s">
        <v>84</v>
      </c>
      <c r="AV5" s="18" t="s">
        <v>85</v>
      </c>
      <c r="AW5" s="18" t="s">
        <v>86</v>
      </c>
      <c r="AX5" s="18" t="s">
        <v>87</v>
      </c>
      <c r="AY5" s="18" t="s">
        <v>88</v>
      </c>
      <c r="AZ5" s="18" t="s">
        <v>89</v>
      </c>
      <c r="BA5" s="18" t="s">
        <v>90</v>
      </c>
      <c r="BB5" s="18" t="s">
        <v>91</v>
      </c>
      <c r="BC5" s="18" t="s">
        <v>92</v>
      </c>
      <c r="BD5" s="18" t="s">
        <v>93</v>
      </c>
      <c r="BE5" s="18" t="s">
        <v>94</v>
      </c>
      <c r="BF5" s="18" t="s">
        <v>84</v>
      </c>
      <c r="BG5" s="18" t="s">
        <v>85</v>
      </c>
      <c r="BH5" s="18" t="s">
        <v>86</v>
      </c>
      <c r="BI5" s="18" t="s">
        <v>87</v>
      </c>
      <c r="BJ5" s="18" t="s">
        <v>88</v>
      </c>
      <c r="BK5" s="18" t="s">
        <v>89</v>
      </c>
      <c r="BL5" s="18" t="s">
        <v>90</v>
      </c>
      <c r="BM5" s="18" t="s">
        <v>91</v>
      </c>
      <c r="BN5" s="18" t="s">
        <v>92</v>
      </c>
      <c r="BO5" s="18" t="s">
        <v>93</v>
      </c>
      <c r="BP5" s="18" t="s">
        <v>94</v>
      </c>
      <c r="BQ5" s="18" t="s">
        <v>84</v>
      </c>
      <c r="BR5" s="18" t="s">
        <v>85</v>
      </c>
      <c r="BS5" s="18" t="s">
        <v>86</v>
      </c>
      <c r="BT5" s="18" t="s">
        <v>87</v>
      </c>
      <c r="BU5" s="18" t="s">
        <v>88</v>
      </c>
      <c r="BV5" s="18" t="s">
        <v>89</v>
      </c>
      <c r="BW5" s="18" t="s">
        <v>90</v>
      </c>
      <c r="BX5" s="18" t="s">
        <v>91</v>
      </c>
      <c r="BY5" s="18" t="s">
        <v>92</v>
      </c>
      <c r="BZ5" s="18" t="s">
        <v>93</v>
      </c>
      <c r="CA5" s="18" t="s">
        <v>94</v>
      </c>
      <c r="CB5" s="18" t="s">
        <v>84</v>
      </c>
      <c r="CC5" s="18" t="s">
        <v>85</v>
      </c>
      <c r="CD5" s="18" t="s">
        <v>86</v>
      </c>
      <c r="CE5" s="18" t="s">
        <v>87</v>
      </c>
      <c r="CF5" s="18" t="s">
        <v>88</v>
      </c>
      <c r="CG5" s="18" t="s">
        <v>89</v>
      </c>
      <c r="CH5" s="18" t="s">
        <v>90</v>
      </c>
      <c r="CI5" s="18" t="s">
        <v>91</v>
      </c>
      <c r="CJ5" s="18" t="s">
        <v>92</v>
      </c>
      <c r="CK5" s="18" t="s">
        <v>93</v>
      </c>
      <c r="CL5" s="18" t="s">
        <v>94</v>
      </c>
      <c r="CM5" s="18" t="s">
        <v>84</v>
      </c>
      <c r="CN5" s="18" t="s">
        <v>85</v>
      </c>
      <c r="CO5" s="18" t="s">
        <v>86</v>
      </c>
      <c r="CP5" s="18" t="s">
        <v>87</v>
      </c>
      <c r="CQ5" s="18" t="s">
        <v>88</v>
      </c>
      <c r="CR5" s="18" t="s">
        <v>89</v>
      </c>
      <c r="CS5" s="18" t="s">
        <v>90</v>
      </c>
      <c r="CT5" s="18" t="s">
        <v>91</v>
      </c>
      <c r="CU5" s="18" t="s">
        <v>92</v>
      </c>
      <c r="CV5" s="18" t="s">
        <v>93</v>
      </c>
      <c r="CW5" s="18" t="s">
        <v>94</v>
      </c>
      <c r="CX5" s="18" t="s">
        <v>84</v>
      </c>
      <c r="CY5" s="18" t="s">
        <v>85</v>
      </c>
      <c r="CZ5" s="18" t="s">
        <v>86</v>
      </c>
      <c r="DA5" s="18" t="s">
        <v>87</v>
      </c>
      <c r="DB5" s="18" t="s">
        <v>88</v>
      </c>
      <c r="DC5" s="18" t="s">
        <v>89</v>
      </c>
      <c r="DD5" s="18" t="s">
        <v>90</v>
      </c>
      <c r="DE5" s="18" t="s">
        <v>91</v>
      </c>
      <c r="DF5" s="18" t="s">
        <v>92</v>
      </c>
      <c r="DG5" s="18" t="s">
        <v>93</v>
      </c>
      <c r="DH5" s="18" t="s">
        <v>94</v>
      </c>
      <c r="DI5" s="18" t="s">
        <v>84</v>
      </c>
      <c r="DJ5" s="18" t="s">
        <v>85</v>
      </c>
      <c r="DK5" s="18" t="s">
        <v>86</v>
      </c>
      <c r="DL5" s="18" t="s">
        <v>87</v>
      </c>
      <c r="DM5" s="18" t="s">
        <v>88</v>
      </c>
      <c r="DN5" s="18" t="s">
        <v>89</v>
      </c>
      <c r="DO5" s="18" t="s">
        <v>90</v>
      </c>
      <c r="DP5" s="18" t="s">
        <v>91</v>
      </c>
      <c r="DQ5" s="18" t="s">
        <v>92</v>
      </c>
      <c r="DR5" s="18" t="s">
        <v>93</v>
      </c>
      <c r="DS5" s="18" t="s">
        <v>94</v>
      </c>
      <c r="DT5" s="18" t="s">
        <v>84</v>
      </c>
      <c r="DU5" s="18" t="s">
        <v>85</v>
      </c>
      <c r="DV5" s="18" t="s">
        <v>86</v>
      </c>
      <c r="DW5" s="18" t="s">
        <v>87</v>
      </c>
      <c r="DX5" s="18" t="s">
        <v>88</v>
      </c>
      <c r="DY5" s="18" t="s">
        <v>89</v>
      </c>
      <c r="DZ5" s="18" t="s">
        <v>90</v>
      </c>
      <c r="EA5" s="18" t="s">
        <v>91</v>
      </c>
      <c r="EB5" s="18" t="s">
        <v>92</v>
      </c>
      <c r="EC5" s="18" t="s">
        <v>93</v>
      </c>
      <c r="ED5" s="18" t="s">
        <v>94</v>
      </c>
      <c r="EE5" s="18" t="s">
        <v>84</v>
      </c>
      <c r="EF5" s="18" t="s">
        <v>85</v>
      </c>
      <c r="EG5" s="18" t="s">
        <v>86</v>
      </c>
      <c r="EH5" s="18" t="s">
        <v>87</v>
      </c>
      <c r="EI5" s="18" t="s">
        <v>88</v>
      </c>
      <c r="EJ5" s="18" t="s">
        <v>89</v>
      </c>
      <c r="EK5" s="18" t="s">
        <v>90</v>
      </c>
      <c r="EL5" s="18" t="s">
        <v>91</v>
      </c>
      <c r="EM5" s="18" t="s">
        <v>92</v>
      </c>
      <c r="EN5" s="18" t="s">
        <v>93</v>
      </c>
      <c r="EO5" s="18" t="s">
        <v>94</v>
      </c>
    </row>
    <row r="6" spans="1:148" s="22" customFormat="1" x14ac:dyDescent="0.15">
      <c r="A6" s="14" t="s">
        <v>95</v>
      </c>
      <c r="B6" s="19">
        <f>B7</f>
        <v>2023</v>
      </c>
      <c r="C6" s="19">
        <f t="shared" ref="C6:X6" si="3">C7</f>
        <v>292036</v>
      </c>
      <c r="D6" s="19">
        <f t="shared" si="3"/>
        <v>46</v>
      </c>
      <c r="E6" s="19">
        <f t="shared" si="3"/>
        <v>17</v>
      </c>
      <c r="F6" s="19">
        <f t="shared" si="3"/>
        <v>4</v>
      </c>
      <c r="G6" s="19">
        <f t="shared" si="3"/>
        <v>0</v>
      </c>
      <c r="H6" s="19" t="str">
        <f t="shared" si="3"/>
        <v>奈良県　大和郡山市</v>
      </c>
      <c r="I6" s="19" t="str">
        <f t="shared" si="3"/>
        <v>法適用</v>
      </c>
      <c r="J6" s="19" t="str">
        <f t="shared" si="3"/>
        <v>下水道事業</v>
      </c>
      <c r="K6" s="19" t="str">
        <f t="shared" si="3"/>
        <v>特定環境保全公共下水道</v>
      </c>
      <c r="L6" s="19" t="str">
        <f t="shared" si="3"/>
        <v>D1</v>
      </c>
      <c r="M6" s="19" t="str">
        <f t="shared" si="3"/>
        <v>非設置</v>
      </c>
      <c r="N6" s="20" t="str">
        <f t="shared" si="3"/>
        <v>-</v>
      </c>
      <c r="O6" s="20">
        <f t="shared" si="3"/>
        <v>77.2</v>
      </c>
      <c r="P6" s="20">
        <f t="shared" si="3"/>
        <v>0.87</v>
      </c>
      <c r="Q6" s="20">
        <f t="shared" si="3"/>
        <v>86</v>
      </c>
      <c r="R6" s="20">
        <f t="shared" si="3"/>
        <v>2882</v>
      </c>
      <c r="S6" s="20">
        <f t="shared" si="3"/>
        <v>83255</v>
      </c>
      <c r="T6" s="20">
        <f t="shared" si="3"/>
        <v>42.69</v>
      </c>
      <c r="U6" s="20">
        <f t="shared" si="3"/>
        <v>1950.22</v>
      </c>
      <c r="V6" s="20">
        <f t="shared" si="3"/>
        <v>720</v>
      </c>
      <c r="W6" s="20">
        <f t="shared" si="3"/>
        <v>0.2</v>
      </c>
      <c r="X6" s="20">
        <f t="shared" si="3"/>
        <v>3600</v>
      </c>
      <c r="Y6" s="21">
        <f>IF(Y7="",NA(),Y7)</f>
        <v>73.989999999999995</v>
      </c>
      <c r="Z6" s="21">
        <f t="shared" ref="Z6:AH6" si="4">IF(Z7="",NA(),Z7)</f>
        <v>75.13</v>
      </c>
      <c r="AA6" s="21">
        <f t="shared" si="4"/>
        <v>101.5</v>
      </c>
      <c r="AB6" s="21">
        <f t="shared" si="4"/>
        <v>104.37</v>
      </c>
      <c r="AC6" s="21">
        <f t="shared" si="4"/>
        <v>101.16</v>
      </c>
      <c r="AD6" s="21">
        <f t="shared" si="4"/>
        <v>103.34</v>
      </c>
      <c r="AE6" s="21">
        <f t="shared" si="4"/>
        <v>102.7</v>
      </c>
      <c r="AF6" s="21">
        <f t="shared" si="4"/>
        <v>104.11</v>
      </c>
      <c r="AG6" s="21">
        <f t="shared" si="4"/>
        <v>101.98</v>
      </c>
      <c r="AH6" s="21">
        <f t="shared" si="4"/>
        <v>102.68</v>
      </c>
      <c r="AI6" s="20" t="str">
        <f>IF(AI7="","",IF(AI7="-","【-】","【"&amp;SUBSTITUTE(TEXT(AI7,"#,##0.00"),"-","△")&amp;"】"))</f>
        <v>【105.09】</v>
      </c>
      <c r="AJ6" s="21">
        <f>IF(AJ7="",NA(),AJ7)</f>
        <v>102.22</v>
      </c>
      <c r="AK6" s="21">
        <f t="shared" ref="AK6:AS6" si="5">IF(AK7="",NA(),AK7)</f>
        <v>89.4</v>
      </c>
      <c r="AL6" s="20">
        <f t="shared" si="5"/>
        <v>0</v>
      </c>
      <c r="AM6" s="20">
        <f t="shared" si="5"/>
        <v>0</v>
      </c>
      <c r="AN6" s="20">
        <f t="shared" si="5"/>
        <v>0</v>
      </c>
      <c r="AO6" s="21">
        <f t="shared" si="5"/>
        <v>29.74</v>
      </c>
      <c r="AP6" s="21">
        <f t="shared" si="5"/>
        <v>48.2</v>
      </c>
      <c r="AQ6" s="21">
        <f t="shared" si="5"/>
        <v>46.91</v>
      </c>
      <c r="AR6" s="21">
        <f t="shared" si="5"/>
        <v>52.27</v>
      </c>
      <c r="AS6" s="21">
        <f t="shared" si="5"/>
        <v>58.68</v>
      </c>
      <c r="AT6" s="20" t="str">
        <f>IF(AT7="","",IF(AT7="-","【-】","【"&amp;SUBSTITUTE(TEXT(AT7,"#,##0.00"),"-","△")&amp;"】"))</f>
        <v>【65.73】</v>
      </c>
      <c r="AU6" s="21">
        <f>IF(AU7="",NA(),AU7)</f>
        <v>628.9</v>
      </c>
      <c r="AV6" s="21">
        <f t="shared" ref="AV6:BD6" si="6">IF(AV7="",NA(),AV7)</f>
        <v>615.35</v>
      </c>
      <c r="AW6" s="21">
        <f t="shared" si="6"/>
        <v>659.48</v>
      </c>
      <c r="AX6" s="21">
        <f t="shared" si="6"/>
        <v>674.92</v>
      </c>
      <c r="AY6" s="21">
        <f t="shared" si="6"/>
        <v>699.98</v>
      </c>
      <c r="AZ6" s="21">
        <f t="shared" si="6"/>
        <v>53.44</v>
      </c>
      <c r="BA6" s="21">
        <f t="shared" si="6"/>
        <v>46.85</v>
      </c>
      <c r="BB6" s="21">
        <f t="shared" si="6"/>
        <v>44.35</v>
      </c>
      <c r="BC6" s="21">
        <f t="shared" si="6"/>
        <v>41.51</v>
      </c>
      <c r="BD6" s="21">
        <f t="shared" si="6"/>
        <v>45.01</v>
      </c>
      <c r="BE6" s="20" t="str">
        <f>IF(BE7="","",IF(BE7="-","【-】","【"&amp;SUBSTITUTE(TEXT(BE7,"#,##0.00"),"-","△")&amp;"】"))</f>
        <v>【48.91】</v>
      </c>
      <c r="BF6" s="21">
        <f>IF(BF7="",NA(),BF7)</f>
        <v>1632.98</v>
      </c>
      <c r="BG6" s="21">
        <f t="shared" ref="BG6:BO6" si="7">IF(BG7="",NA(),BG7)</f>
        <v>1549.19</v>
      </c>
      <c r="BH6" s="21">
        <f t="shared" si="7"/>
        <v>1490.46</v>
      </c>
      <c r="BI6" s="21">
        <f t="shared" si="7"/>
        <v>1342.61</v>
      </c>
      <c r="BJ6" s="21">
        <f t="shared" si="7"/>
        <v>1184.8499999999999</v>
      </c>
      <c r="BK6" s="21">
        <f t="shared" si="7"/>
        <v>1267.3900000000001</v>
      </c>
      <c r="BL6" s="21">
        <f t="shared" si="7"/>
        <v>1268.6300000000001</v>
      </c>
      <c r="BM6" s="21">
        <f t="shared" si="7"/>
        <v>1283.69</v>
      </c>
      <c r="BN6" s="21">
        <f t="shared" si="7"/>
        <v>1160.22</v>
      </c>
      <c r="BO6" s="21">
        <f t="shared" si="7"/>
        <v>1141.98</v>
      </c>
      <c r="BP6" s="20" t="str">
        <f>IF(BP7="","",IF(BP7="-","【-】","【"&amp;SUBSTITUTE(TEXT(BP7,"#,##0.00"),"-","△")&amp;"】"))</f>
        <v>【1,156.82】</v>
      </c>
      <c r="BQ6" s="21">
        <f>IF(BQ7="",NA(),BQ7)</f>
        <v>93.92</v>
      </c>
      <c r="BR6" s="21">
        <f t="shared" ref="BR6:BZ6" si="8">IF(BR7="",NA(),BR7)</f>
        <v>98.8</v>
      </c>
      <c r="BS6" s="21">
        <f t="shared" si="8"/>
        <v>100</v>
      </c>
      <c r="BT6" s="21">
        <f t="shared" si="8"/>
        <v>100.5</v>
      </c>
      <c r="BU6" s="21">
        <f t="shared" si="8"/>
        <v>100</v>
      </c>
      <c r="BV6" s="21">
        <f t="shared" si="8"/>
        <v>84.3</v>
      </c>
      <c r="BW6" s="21">
        <f t="shared" si="8"/>
        <v>82.88</v>
      </c>
      <c r="BX6" s="21">
        <f t="shared" si="8"/>
        <v>82.53</v>
      </c>
      <c r="BY6" s="21">
        <f t="shared" si="8"/>
        <v>81.81</v>
      </c>
      <c r="BZ6" s="21">
        <f t="shared" si="8"/>
        <v>82.27</v>
      </c>
      <c r="CA6" s="20" t="str">
        <f>IF(CA7="","",IF(CA7="-","【-】","【"&amp;SUBSTITUTE(TEXT(CA7,"#,##0.00"),"-","△")&amp;"】"))</f>
        <v>【75.33】</v>
      </c>
      <c r="CB6" s="21">
        <f>IF(CB7="",NA(),CB7)</f>
        <v>150</v>
      </c>
      <c r="CC6" s="21">
        <f t="shared" ref="CC6:CK6" si="9">IF(CC7="",NA(),CC7)</f>
        <v>149.99</v>
      </c>
      <c r="CD6" s="21">
        <f t="shared" si="9"/>
        <v>159.21</v>
      </c>
      <c r="CE6" s="21">
        <f t="shared" si="9"/>
        <v>159.53</v>
      </c>
      <c r="CF6" s="21">
        <f t="shared" si="9"/>
        <v>160.66999999999999</v>
      </c>
      <c r="CG6" s="21">
        <f t="shared" si="9"/>
        <v>185.47</v>
      </c>
      <c r="CH6" s="21">
        <f t="shared" si="9"/>
        <v>187.76</v>
      </c>
      <c r="CI6" s="21">
        <f t="shared" si="9"/>
        <v>190.48</v>
      </c>
      <c r="CJ6" s="21">
        <f t="shared" si="9"/>
        <v>193.59</v>
      </c>
      <c r="CK6" s="21">
        <f t="shared" si="9"/>
        <v>194.42</v>
      </c>
      <c r="CL6" s="20" t="str">
        <f>IF(CL7="","",IF(CL7="-","【-】","【"&amp;SUBSTITUTE(TEXT(CL7,"#,##0.00"),"-","△")&amp;"】"))</f>
        <v>【215.73】</v>
      </c>
      <c r="CM6" s="21" t="str">
        <f>IF(CM7="",NA(),CM7)</f>
        <v>-</v>
      </c>
      <c r="CN6" s="21" t="str">
        <f t="shared" ref="CN6:CV6" si="10">IF(CN7="",NA(),CN7)</f>
        <v>-</v>
      </c>
      <c r="CO6" s="21" t="str">
        <f t="shared" si="10"/>
        <v>-</v>
      </c>
      <c r="CP6" s="21" t="str">
        <f t="shared" si="10"/>
        <v>-</v>
      </c>
      <c r="CQ6" s="21" t="str">
        <f t="shared" si="10"/>
        <v>-</v>
      </c>
      <c r="CR6" s="21">
        <f t="shared" si="10"/>
        <v>45.68</v>
      </c>
      <c r="CS6" s="21">
        <f t="shared" si="10"/>
        <v>45.87</v>
      </c>
      <c r="CT6" s="21">
        <f t="shared" si="10"/>
        <v>44.24</v>
      </c>
      <c r="CU6" s="21">
        <f t="shared" si="10"/>
        <v>45.3</v>
      </c>
      <c r="CV6" s="21">
        <f t="shared" si="10"/>
        <v>45.6</v>
      </c>
      <c r="CW6" s="20" t="str">
        <f>IF(CW7="","",IF(CW7="-","【-】","【"&amp;SUBSTITUTE(TEXT(CW7,"#,##0.00"),"-","△")&amp;"】"))</f>
        <v>【43.28】</v>
      </c>
      <c r="CX6" s="21">
        <f>IF(CX7="",NA(),CX7)</f>
        <v>84.4</v>
      </c>
      <c r="CY6" s="21">
        <f t="shared" ref="CY6:DG6" si="11">IF(CY7="",NA(),CY7)</f>
        <v>92.92</v>
      </c>
      <c r="CZ6" s="21">
        <f t="shared" si="11"/>
        <v>93.48</v>
      </c>
      <c r="DA6" s="21">
        <f t="shared" si="11"/>
        <v>93.64</v>
      </c>
      <c r="DB6" s="21">
        <f t="shared" si="11"/>
        <v>95.28</v>
      </c>
      <c r="DC6" s="21">
        <f t="shared" si="11"/>
        <v>87.96</v>
      </c>
      <c r="DD6" s="21">
        <f t="shared" si="11"/>
        <v>87.65</v>
      </c>
      <c r="DE6" s="21">
        <f t="shared" si="11"/>
        <v>88.15</v>
      </c>
      <c r="DF6" s="21">
        <f t="shared" si="11"/>
        <v>88.37</v>
      </c>
      <c r="DG6" s="21">
        <f t="shared" si="11"/>
        <v>88.66</v>
      </c>
      <c r="DH6" s="20" t="str">
        <f>IF(DH7="","",IF(DH7="-","【-】","【"&amp;SUBSTITUTE(TEXT(DH7,"#,##0.00"),"-","△")&amp;"】"))</f>
        <v>【86.21】</v>
      </c>
      <c r="DI6" s="21">
        <f>IF(DI7="",NA(),DI7)</f>
        <v>38.74</v>
      </c>
      <c r="DJ6" s="21">
        <f t="shared" ref="DJ6:DR6" si="12">IF(DJ7="",NA(),DJ7)</f>
        <v>41.69</v>
      </c>
      <c r="DK6" s="21">
        <f t="shared" si="12"/>
        <v>44.61</v>
      </c>
      <c r="DL6" s="21">
        <f t="shared" si="12"/>
        <v>47.35</v>
      </c>
      <c r="DM6" s="21">
        <f t="shared" si="12"/>
        <v>50.44</v>
      </c>
      <c r="DN6" s="21">
        <f t="shared" si="12"/>
        <v>27.82</v>
      </c>
      <c r="DO6" s="21">
        <f t="shared" si="12"/>
        <v>29.24</v>
      </c>
      <c r="DP6" s="21">
        <f t="shared" si="12"/>
        <v>31.73</v>
      </c>
      <c r="DQ6" s="21">
        <f t="shared" si="12"/>
        <v>32.57</v>
      </c>
      <c r="DR6" s="21">
        <f t="shared" si="12"/>
        <v>33.159999999999997</v>
      </c>
      <c r="DS6" s="20" t="str">
        <f>IF(DS7="","",IF(DS7="-","【-】","【"&amp;SUBSTITUTE(TEXT(DS7,"#,##0.00"),"-","△")&amp;"】"))</f>
        <v>【29.62】</v>
      </c>
      <c r="DT6" s="20">
        <f>IF(DT7="",NA(),DT7)</f>
        <v>0</v>
      </c>
      <c r="DU6" s="20">
        <f t="shared" ref="DU6:EC6" si="13">IF(DU7="",NA(),DU7)</f>
        <v>0</v>
      </c>
      <c r="DV6" s="20">
        <f t="shared" si="13"/>
        <v>0</v>
      </c>
      <c r="DW6" s="20">
        <f t="shared" si="13"/>
        <v>0</v>
      </c>
      <c r="DX6" s="20">
        <f t="shared" si="13"/>
        <v>0</v>
      </c>
      <c r="DY6" s="20">
        <f t="shared" si="13"/>
        <v>0</v>
      </c>
      <c r="DZ6" s="20">
        <f t="shared" si="13"/>
        <v>0</v>
      </c>
      <c r="EA6" s="20">
        <f t="shared" si="13"/>
        <v>0</v>
      </c>
      <c r="EB6" s="21">
        <f t="shared" si="13"/>
        <v>0.04</v>
      </c>
      <c r="EC6" s="21">
        <f t="shared" si="13"/>
        <v>0.12</v>
      </c>
      <c r="ED6" s="20" t="str">
        <f>IF(ED7="","",IF(ED7="-","【-】","【"&amp;SUBSTITUTE(TEXT(ED7,"#,##0.00"),"-","△")&amp;"】"))</f>
        <v>【0.09】</v>
      </c>
      <c r="EE6" s="20">
        <f>IF(EE7="",NA(),EE7)</f>
        <v>0</v>
      </c>
      <c r="EF6" s="20">
        <f t="shared" ref="EF6:EN6" si="14">IF(EF7="",NA(),EF7)</f>
        <v>0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1">
        <f t="shared" si="14"/>
        <v>0.04</v>
      </c>
      <c r="EK6" s="21">
        <f t="shared" si="14"/>
        <v>0.06</v>
      </c>
      <c r="EL6" s="21">
        <f t="shared" si="14"/>
        <v>0.27</v>
      </c>
      <c r="EM6" s="21">
        <f t="shared" si="14"/>
        <v>0.22</v>
      </c>
      <c r="EN6" s="21">
        <f t="shared" si="14"/>
        <v>0.17</v>
      </c>
      <c r="EO6" s="20" t="str">
        <f>IF(EO7="","",IF(EO7="-","【-】","【"&amp;SUBSTITUTE(TEXT(EO7,"#,##0.00"),"-","△")&amp;"】"))</f>
        <v>【0.11】</v>
      </c>
    </row>
    <row r="7" spans="1:148" s="22" customFormat="1" x14ac:dyDescent="0.15">
      <c r="A7" s="14"/>
      <c r="B7" s="23">
        <v>2023</v>
      </c>
      <c r="C7" s="23">
        <v>292036</v>
      </c>
      <c r="D7" s="23">
        <v>46</v>
      </c>
      <c r="E7" s="23">
        <v>17</v>
      </c>
      <c r="F7" s="23">
        <v>4</v>
      </c>
      <c r="G7" s="23">
        <v>0</v>
      </c>
      <c r="H7" s="23" t="s">
        <v>96</v>
      </c>
      <c r="I7" s="23" t="s">
        <v>97</v>
      </c>
      <c r="J7" s="23" t="s">
        <v>98</v>
      </c>
      <c r="K7" s="23" t="s">
        <v>99</v>
      </c>
      <c r="L7" s="23" t="s">
        <v>100</v>
      </c>
      <c r="M7" s="23" t="s">
        <v>101</v>
      </c>
      <c r="N7" s="24" t="s">
        <v>102</v>
      </c>
      <c r="O7" s="24">
        <v>77.2</v>
      </c>
      <c r="P7" s="24">
        <v>0.87</v>
      </c>
      <c r="Q7" s="24">
        <v>86</v>
      </c>
      <c r="R7" s="24">
        <v>2882</v>
      </c>
      <c r="S7" s="24">
        <v>83255</v>
      </c>
      <c r="T7" s="24">
        <v>42.69</v>
      </c>
      <c r="U7" s="24">
        <v>1950.22</v>
      </c>
      <c r="V7" s="24">
        <v>720</v>
      </c>
      <c r="W7" s="24">
        <v>0.2</v>
      </c>
      <c r="X7" s="24">
        <v>3600</v>
      </c>
      <c r="Y7" s="24">
        <v>73.989999999999995</v>
      </c>
      <c r="Z7" s="24">
        <v>75.13</v>
      </c>
      <c r="AA7" s="24">
        <v>101.5</v>
      </c>
      <c r="AB7" s="24">
        <v>104.37</v>
      </c>
      <c r="AC7" s="24">
        <v>101.16</v>
      </c>
      <c r="AD7" s="24">
        <v>103.34</v>
      </c>
      <c r="AE7" s="24">
        <v>102.7</v>
      </c>
      <c r="AF7" s="24">
        <v>104.11</v>
      </c>
      <c r="AG7" s="24">
        <v>101.98</v>
      </c>
      <c r="AH7" s="24">
        <v>102.68</v>
      </c>
      <c r="AI7" s="24">
        <v>105.09</v>
      </c>
      <c r="AJ7" s="24">
        <v>102.22</v>
      </c>
      <c r="AK7" s="24">
        <v>89.4</v>
      </c>
      <c r="AL7" s="24">
        <v>0</v>
      </c>
      <c r="AM7" s="24">
        <v>0</v>
      </c>
      <c r="AN7" s="24">
        <v>0</v>
      </c>
      <c r="AO7" s="24">
        <v>29.74</v>
      </c>
      <c r="AP7" s="24">
        <v>48.2</v>
      </c>
      <c r="AQ7" s="24">
        <v>46.91</v>
      </c>
      <c r="AR7" s="24">
        <v>52.27</v>
      </c>
      <c r="AS7" s="24">
        <v>58.68</v>
      </c>
      <c r="AT7" s="24">
        <v>65.73</v>
      </c>
      <c r="AU7" s="24">
        <v>628.9</v>
      </c>
      <c r="AV7" s="24">
        <v>615.35</v>
      </c>
      <c r="AW7" s="24">
        <v>659.48</v>
      </c>
      <c r="AX7" s="24">
        <v>674.92</v>
      </c>
      <c r="AY7" s="24">
        <v>699.98</v>
      </c>
      <c r="AZ7" s="24">
        <v>53.44</v>
      </c>
      <c r="BA7" s="24">
        <v>46.85</v>
      </c>
      <c r="BB7" s="24">
        <v>44.35</v>
      </c>
      <c r="BC7" s="24">
        <v>41.51</v>
      </c>
      <c r="BD7" s="24">
        <v>45.01</v>
      </c>
      <c r="BE7" s="24">
        <v>48.91</v>
      </c>
      <c r="BF7" s="24">
        <v>1632.98</v>
      </c>
      <c r="BG7" s="24">
        <v>1549.19</v>
      </c>
      <c r="BH7" s="24">
        <v>1490.46</v>
      </c>
      <c r="BI7" s="24">
        <v>1342.61</v>
      </c>
      <c r="BJ7" s="24">
        <v>1184.8499999999999</v>
      </c>
      <c r="BK7" s="24">
        <v>1267.3900000000001</v>
      </c>
      <c r="BL7" s="24">
        <v>1268.6300000000001</v>
      </c>
      <c r="BM7" s="24">
        <v>1283.69</v>
      </c>
      <c r="BN7" s="24">
        <v>1160.22</v>
      </c>
      <c r="BO7" s="24">
        <v>1141.98</v>
      </c>
      <c r="BP7" s="24">
        <v>1156.82</v>
      </c>
      <c r="BQ7" s="24">
        <v>93.92</v>
      </c>
      <c r="BR7" s="24">
        <v>98.8</v>
      </c>
      <c r="BS7" s="24">
        <v>100</v>
      </c>
      <c r="BT7" s="24">
        <v>100.5</v>
      </c>
      <c r="BU7" s="24">
        <v>100</v>
      </c>
      <c r="BV7" s="24">
        <v>84.3</v>
      </c>
      <c r="BW7" s="24">
        <v>82.88</v>
      </c>
      <c r="BX7" s="24">
        <v>82.53</v>
      </c>
      <c r="BY7" s="24">
        <v>81.81</v>
      </c>
      <c r="BZ7" s="24">
        <v>82.27</v>
      </c>
      <c r="CA7" s="24">
        <v>75.33</v>
      </c>
      <c r="CB7" s="24">
        <v>150</v>
      </c>
      <c r="CC7" s="24">
        <v>149.99</v>
      </c>
      <c r="CD7" s="24">
        <v>159.21</v>
      </c>
      <c r="CE7" s="24">
        <v>159.53</v>
      </c>
      <c r="CF7" s="24">
        <v>160.66999999999999</v>
      </c>
      <c r="CG7" s="24">
        <v>185.47</v>
      </c>
      <c r="CH7" s="24">
        <v>187.76</v>
      </c>
      <c r="CI7" s="24">
        <v>190.48</v>
      </c>
      <c r="CJ7" s="24">
        <v>193.59</v>
      </c>
      <c r="CK7" s="24">
        <v>194.42</v>
      </c>
      <c r="CL7" s="24">
        <v>215.73</v>
      </c>
      <c r="CM7" s="24" t="s">
        <v>102</v>
      </c>
      <c r="CN7" s="24" t="s">
        <v>102</v>
      </c>
      <c r="CO7" s="24" t="s">
        <v>102</v>
      </c>
      <c r="CP7" s="24" t="s">
        <v>102</v>
      </c>
      <c r="CQ7" s="24" t="s">
        <v>102</v>
      </c>
      <c r="CR7" s="24">
        <v>45.68</v>
      </c>
      <c r="CS7" s="24">
        <v>45.87</v>
      </c>
      <c r="CT7" s="24">
        <v>44.24</v>
      </c>
      <c r="CU7" s="24">
        <v>45.3</v>
      </c>
      <c r="CV7" s="24">
        <v>45.6</v>
      </c>
      <c r="CW7" s="24">
        <v>43.28</v>
      </c>
      <c r="CX7" s="24">
        <v>84.4</v>
      </c>
      <c r="CY7" s="24">
        <v>92.92</v>
      </c>
      <c r="CZ7" s="24">
        <v>93.48</v>
      </c>
      <c r="DA7" s="24">
        <v>93.64</v>
      </c>
      <c r="DB7" s="24">
        <v>95.28</v>
      </c>
      <c r="DC7" s="24">
        <v>87.96</v>
      </c>
      <c r="DD7" s="24">
        <v>87.65</v>
      </c>
      <c r="DE7" s="24">
        <v>88.15</v>
      </c>
      <c r="DF7" s="24">
        <v>88.37</v>
      </c>
      <c r="DG7" s="24">
        <v>88.66</v>
      </c>
      <c r="DH7" s="24">
        <v>86.21</v>
      </c>
      <c r="DI7" s="24">
        <v>38.74</v>
      </c>
      <c r="DJ7" s="24">
        <v>41.69</v>
      </c>
      <c r="DK7" s="24">
        <v>44.61</v>
      </c>
      <c r="DL7" s="24">
        <v>47.35</v>
      </c>
      <c r="DM7" s="24">
        <v>50.44</v>
      </c>
      <c r="DN7" s="24">
        <v>27.82</v>
      </c>
      <c r="DO7" s="24">
        <v>29.24</v>
      </c>
      <c r="DP7" s="24">
        <v>31.73</v>
      </c>
      <c r="DQ7" s="24">
        <v>32.57</v>
      </c>
      <c r="DR7" s="24">
        <v>33.159999999999997</v>
      </c>
      <c r="DS7" s="24">
        <v>29.62</v>
      </c>
      <c r="DT7" s="24">
        <v>0</v>
      </c>
      <c r="DU7" s="24">
        <v>0</v>
      </c>
      <c r="DV7" s="24">
        <v>0</v>
      </c>
      <c r="DW7" s="24">
        <v>0</v>
      </c>
      <c r="DX7" s="24">
        <v>0</v>
      </c>
      <c r="DY7" s="24">
        <v>0</v>
      </c>
      <c r="DZ7" s="24">
        <v>0</v>
      </c>
      <c r="EA7" s="24">
        <v>0</v>
      </c>
      <c r="EB7" s="24">
        <v>0.04</v>
      </c>
      <c r="EC7" s="24">
        <v>0.12</v>
      </c>
      <c r="ED7" s="24">
        <v>0.09</v>
      </c>
      <c r="EE7" s="24">
        <v>0</v>
      </c>
      <c r="EF7" s="24">
        <v>0</v>
      </c>
      <c r="EG7" s="24">
        <v>0</v>
      </c>
      <c r="EH7" s="24">
        <v>0</v>
      </c>
      <c r="EI7" s="24">
        <v>0</v>
      </c>
      <c r="EJ7" s="24">
        <v>0.04</v>
      </c>
      <c r="EK7" s="24">
        <v>0.06</v>
      </c>
      <c r="EL7" s="24">
        <v>0.27</v>
      </c>
      <c r="EM7" s="24">
        <v>0.22</v>
      </c>
      <c r="EN7" s="24">
        <v>0.17</v>
      </c>
      <c r="EO7" s="24">
        <v>0.11</v>
      </c>
    </row>
    <row r="8" spans="1:148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15">
      <c r="A9" s="26"/>
      <c r="B9" s="26" t="s">
        <v>103</v>
      </c>
      <c r="C9" s="26" t="s">
        <v>104</v>
      </c>
      <c r="D9" s="26" t="s">
        <v>105</v>
      </c>
      <c r="E9" s="26" t="s">
        <v>106</v>
      </c>
      <c r="F9" s="26" t="s">
        <v>107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15">
      <c r="A10" s="26" t="s">
        <v>46</v>
      </c>
      <c r="B10" s="27">
        <f>DATEVALUE($B7-B11&amp;"/1/"&amp;B12)</f>
        <v>36892</v>
      </c>
      <c r="C10" s="27">
        <f t="shared" ref="C10:F10" si="15">DATEVALUE($B7-C11&amp;"/1/"&amp;C12)</f>
        <v>37257</v>
      </c>
      <c r="D10" s="27">
        <f t="shared" si="15"/>
        <v>37623</v>
      </c>
      <c r="E10" s="27">
        <f t="shared" si="15"/>
        <v>37989</v>
      </c>
      <c r="F10" s="27">
        <f t="shared" si="15"/>
        <v>38356</v>
      </c>
    </row>
    <row r="11" spans="1:148" x14ac:dyDescent="0.15">
      <c r="B11">
        <v>22</v>
      </c>
      <c r="C11">
        <v>21</v>
      </c>
      <c r="D11">
        <v>20</v>
      </c>
      <c r="E11">
        <v>19</v>
      </c>
      <c r="F11">
        <v>18</v>
      </c>
      <c r="G11" t="s">
        <v>108</v>
      </c>
    </row>
    <row r="12" spans="1:148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109</v>
      </c>
    </row>
    <row r="13" spans="1:148" x14ac:dyDescent="0.15">
      <c r="B13" t="s">
        <v>110</v>
      </c>
      <c r="C13" t="s">
        <v>111</v>
      </c>
      <c r="D13" t="s">
        <v>110</v>
      </c>
      <c r="E13" t="s">
        <v>111</v>
      </c>
      <c r="F13" t="s">
        <v>110</v>
      </c>
      <c r="G13" t="s">
        <v>112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業務課　柳川　訓徳</cp:lastModifiedBy>
  <cp:lastPrinted>2025-01-28T07:38:16Z</cp:lastPrinted>
  <dcterms:created xsi:type="dcterms:W3CDTF">2025-01-24T07:13:03Z</dcterms:created>
  <dcterms:modified xsi:type="dcterms:W3CDTF">2025-01-28T07:38:28Z</dcterms:modified>
  <cp:category/>
</cp:coreProperties>
</file>