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Gm005\業務課共有フォルダ\02　下水・業務課\04-4 97  調査（公営企業会計）\000 14_経営比較分析表\R05年度\02_回答\"/>
    </mc:Choice>
  </mc:AlternateContent>
  <xr:revisionPtr revIDLastSave="0" documentId="13_ncr:1_{B8253A54-7EF4-4BDC-B6BE-0DE18D8B1923}" xr6:coauthVersionLast="36" xr6:coauthVersionMax="36" xr10:uidLastSave="{00000000-0000-0000-0000-000000000000}"/>
  <workbookProtection workbookAlgorithmName="SHA-512" workbookHashValue="fCzz/WV59LmPnlJVLx+7wllJlUfP83eqLEPxmUKvRO86V6MbRguYt4qsTT2ZZfHVMwGb7n0OcfsgSoqAtb4Vcg==" workbookSaltValue="inMh38+c20GgKnY8XyCzlQ==" workbookSpinCount="100000" lockStructure="1"/>
  <bookViews>
    <workbookView xWindow="0" yWindow="0" windowWidth="15365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AT8" i="4" s="1"/>
  <c r="S6" i="5"/>
  <c r="AL8" i="4" s="1"/>
  <c r="R6" i="5"/>
  <c r="Q6" i="5"/>
  <c r="P6" i="5"/>
  <c r="O6" i="5"/>
  <c r="I10" i="4" s="1"/>
  <c r="N6" i="5"/>
  <c r="M6" i="5"/>
  <c r="AD8" i="4" s="1"/>
  <c r="L6" i="5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BB10" i="4"/>
  <c r="AT10" i="4"/>
  <c r="AD10" i="4"/>
  <c r="W10" i="4"/>
  <c r="P10" i="4"/>
  <c r="B10" i="4"/>
  <c r="BB8" i="4"/>
  <c r="W8" i="4"/>
  <c r="P8" i="4"/>
  <c r="I8" i="4"/>
  <c r="B8" i="4"/>
</calcChain>
</file>

<file path=xl/sharedStrings.xml><?xml version="1.0" encoding="utf-8"?>
<sst xmlns="http://schemas.openxmlformats.org/spreadsheetml/2006/main" count="236" uniqueCount="116">
  <si>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</si>
  <si>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</si>
  <si>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</si>
  <si>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</si>
  <si>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</si>
  <si>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</si>
  <si>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</si>
  <si>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</si>
  <si>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</si>
  <si>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</si>
  <si>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</si>
  <si>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</si>
  <si>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</si>
  <si>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</si>
  <si>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</si>
  <si>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</si>
  <si>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</si>
  <si>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</si>
  <si>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</si>
  <si>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</si>
  <si>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</si>
  <si>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</si>
  <si>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</si>
  <si>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</si>
  <si>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</si>
  <si>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</si>
  <si>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</si>
  <si>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</si>
  <si>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</si>
  <si>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</si>
  <si>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</si>
  <si>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</si>
  <si>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</si>
  <si>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</si>
  <si>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</si>
  <si>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</si>
  <si>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</si>
  <si>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</si>
  <si>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</si>
  <si>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</si>
  <si>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</si>
  <si>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</si>
  <si>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</si>
  <si>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</si>
  <si>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</si>
  <si>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</si>
  <si>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</si>
  <si>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</si>
  <si>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</si>
  <si>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</si>
  <si>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</si>
  <si>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</si>
  <si>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</si>
  <si>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</si>
  <si>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</si>
  <si>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</si>
  <si>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</si>
  <si>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</si>
  <si>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</si>
  <si>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</si>
  <si>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</si>
  <si>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</si>
  <si>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</si>
  <si>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</si>
  <si>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</si>
  <si>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</si>
  <si>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</si>
  <si>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</si>
  <si>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</si>
  <si>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</si>
  <si>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</si>
  <si>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</si>
  <si>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</si>
  <si>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</si>
  <si>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</si>
  <si>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</si>
  <si>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</si>
  <si>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</si>
  <si>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</si>
  <si>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</si>
  <si>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</si>
  <si>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</si>
  <si>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</si>
  <si>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</si>
  <si>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</si>
  <si>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</si>
  <si>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</si>
  <si>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</si>
  <si>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</si>
  <si>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</si>
  <si>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</si>
  <si>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</si>
  <si>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</si>
  <si>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</si>
  <si>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</si>
  <si>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</si>
  <si>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奈良県　大和郡山市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</si>
  <si>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</si>
  <si>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</si>
  <si>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</si>
  <si>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</si>
  <si>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</si>
  <si>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</si>
  <si>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</si>
  <si>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</si>
  <si>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</si>
  <si>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</si>
  <si>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</si>
  <si>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</si>
  <si>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</si>
  <si>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</si>
  <si>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</si>
  <si>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</si>
  <si>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①有形固定資産減価償却率は毎年上昇しており、②管渠老朽化率はいまだ０％であるが、一部の管渠では法定耐用年数に近づいているものもあることから、計画的な更新、整備が必要になるものと考えいる。
　③管渠改善率はいずれも０％であるが、これは、特定環境保全事業については、平成１４年度で完了して以降、新たに実施していないためである。</t>
    <rPh sb="2" eb="4">
      <t>ユウケイ</t>
    </rPh>
    <rPh sb="4" eb="8">
      <t>コテイシサン</t>
    </rPh>
    <rPh sb="8" eb="13">
      <t>ゲンカショウキャクリツ</t>
    </rPh>
    <rPh sb="14" eb="16">
      <t>マイトシ</t>
    </rPh>
    <rPh sb="16" eb="18">
      <t>ジョウショウ</t>
    </rPh>
    <rPh sb="24" eb="26">
      <t>カンキョ</t>
    </rPh>
    <rPh sb="26" eb="30">
      <t>ロウキュウカリツ</t>
    </rPh>
    <rPh sb="41" eb="43">
      <t>イチブ</t>
    </rPh>
    <rPh sb="44" eb="46">
      <t>カンキョ</t>
    </rPh>
    <rPh sb="48" eb="54">
      <t>ホウテイタイヨウネンスウ</t>
    </rPh>
    <rPh sb="55" eb="56">
      <t>チカ</t>
    </rPh>
    <rPh sb="71" eb="74">
      <t>ケイカクテキ</t>
    </rPh>
    <rPh sb="75" eb="77">
      <t>コウシン</t>
    </rPh>
    <rPh sb="78" eb="80">
      <t>セイビ</t>
    </rPh>
    <rPh sb="81" eb="83">
      <t>ヒツヨウ</t>
    </rPh>
    <rPh sb="89" eb="90">
      <t>カンガ</t>
    </rPh>
    <rPh sb="97" eb="99">
      <t>カンキョ</t>
    </rPh>
    <phoneticPr fontId="4"/>
  </si>
  <si>
    <t>①経常収支比率
　従来より、公共下水道を含めた下水道事業全体では１００％を上回っており、経営状況は良好であったが、令和３年度より単独でも１００％を上回っている。
②累積欠損金比率
　従来より、下水道事業全体では欠損金は発生しておらず、経営状況は良好であったが、令和３年度以降、特定環境保全公共下水道事業としても黒字化し、欠損金は発生していない。
④企業債残高対事業規模比率
　グラフは横ばいであるが、特定環境保全公共下水道事業は現在実施しておらず、企業債の残高は減少を続けている。
⑤経費回収率
　使用料改定による料金水準の適正化により、令和３年度以降は回収率は１００％を超えている。
⑥汚水処理原価
　公共下水道の価格ともあわせて、現在の水準を維持、または維持管理費の削減に努めていきたい。
⑧水洗化率
　水洗化率はわずかに上昇傾向にある。水質保全という観点からも、１００％を達成できるよう引き続き努力してまいりたい。
　</t>
    <rPh sb="1" eb="7">
      <t>ケイジョウシュウシヒリツ</t>
    </rPh>
    <rPh sb="9" eb="11">
      <t>ジュウライ</t>
    </rPh>
    <rPh sb="14" eb="16">
      <t>コウキョウ</t>
    </rPh>
    <rPh sb="16" eb="19">
      <t>ゲスイドウ</t>
    </rPh>
    <rPh sb="20" eb="21">
      <t>フク</t>
    </rPh>
    <rPh sb="23" eb="26">
      <t>ゲスイドウ</t>
    </rPh>
    <rPh sb="26" eb="28">
      <t>ジギョウ</t>
    </rPh>
    <rPh sb="28" eb="30">
      <t>ゼンタイ</t>
    </rPh>
    <rPh sb="37" eb="39">
      <t>ウワマワ</t>
    </rPh>
    <rPh sb="44" eb="48">
      <t>ケイエイジョウキョウ</t>
    </rPh>
    <rPh sb="49" eb="51">
      <t>リョウコウ</t>
    </rPh>
    <rPh sb="57" eb="59">
      <t>レイワ</t>
    </rPh>
    <rPh sb="60" eb="62">
      <t>ネンド</t>
    </rPh>
    <rPh sb="73" eb="75">
      <t>ウワマワ</t>
    </rPh>
    <rPh sb="82" eb="84">
      <t>ルイセキ</t>
    </rPh>
    <rPh sb="84" eb="87">
      <t>ケッソンキン</t>
    </rPh>
    <rPh sb="87" eb="89">
      <t>ヒリツ</t>
    </rPh>
    <rPh sb="91" eb="93">
      <t>ジュウライ</t>
    </rPh>
    <rPh sb="96" eb="99">
      <t>ゲスイドウ</t>
    </rPh>
    <rPh sb="99" eb="101">
      <t>ジギョウ</t>
    </rPh>
    <rPh sb="101" eb="103">
      <t>ゼンタイ</t>
    </rPh>
    <rPh sb="105" eb="108">
      <t>ケッソンキン</t>
    </rPh>
    <rPh sb="109" eb="111">
      <t>ハッセイ</t>
    </rPh>
    <rPh sb="117" eb="121">
      <t>ケイエイジョウキョウ</t>
    </rPh>
    <rPh sb="122" eb="124">
      <t>リョウコウ</t>
    </rPh>
    <rPh sb="130" eb="132">
      <t>レイワ</t>
    </rPh>
    <rPh sb="133" eb="135">
      <t>ネンド</t>
    </rPh>
    <rPh sb="135" eb="137">
      <t>イコウ</t>
    </rPh>
    <rPh sb="155" eb="158">
      <t>クロジカ</t>
    </rPh>
    <rPh sb="160" eb="163">
      <t>ケッソンキン</t>
    </rPh>
    <rPh sb="164" eb="166">
      <t>ハッセイ</t>
    </rPh>
    <rPh sb="174" eb="177">
      <t>キギョウサイ</t>
    </rPh>
    <rPh sb="177" eb="179">
      <t>ザンダカ</t>
    </rPh>
    <rPh sb="179" eb="180">
      <t>タイ</t>
    </rPh>
    <rPh sb="180" eb="184">
      <t>ジギョウキボ</t>
    </rPh>
    <rPh sb="184" eb="186">
      <t>ヒリツ</t>
    </rPh>
    <rPh sb="192" eb="193">
      <t>ヨコ</t>
    </rPh>
    <rPh sb="200" eb="204">
      <t>トクテイカンキョウ</t>
    </rPh>
    <rPh sb="204" eb="206">
      <t>ホゼン</t>
    </rPh>
    <rPh sb="206" eb="211">
      <t>コウキョウゲスイドウ</t>
    </rPh>
    <rPh sb="211" eb="213">
      <t>ジギョウ</t>
    </rPh>
    <rPh sb="214" eb="216">
      <t>ゲンザイ</t>
    </rPh>
    <rPh sb="216" eb="218">
      <t>ジッシ</t>
    </rPh>
    <rPh sb="224" eb="227">
      <t>キギョウサイ</t>
    </rPh>
    <rPh sb="228" eb="230">
      <t>ザンダカ</t>
    </rPh>
    <rPh sb="231" eb="233">
      <t>ゲンショウ</t>
    </rPh>
    <rPh sb="234" eb="235">
      <t>ツヅ</t>
    </rPh>
    <rPh sb="242" eb="247">
      <t>ケイヒカイシュウリツ</t>
    </rPh>
    <rPh sb="249" eb="252">
      <t>シヨウリョウ</t>
    </rPh>
    <rPh sb="252" eb="254">
      <t>カイテイ</t>
    </rPh>
    <rPh sb="257" eb="259">
      <t>リョウキン</t>
    </rPh>
    <rPh sb="259" eb="261">
      <t>スイジュン</t>
    </rPh>
    <rPh sb="262" eb="265">
      <t>テキセイカ</t>
    </rPh>
    <rPh sb="269" eb="271">
      <t>レイワ</t>
    </rPh>
    <rPh sb="272" eb="274">
      <t>ネンド</t>
    </rPh>
    <rPh sb="274" eb="276">
      <t>イコウ</t>
    </rPh>
    <rPh sb="277" eb="280">
      <t>カイシュウリツ</t>
    </rPh>
    <rPh sb="286" eb="287">
      <t>コ</t>
    </rPh>
    <rPh sb="294" eb="296">
      <t>オスイ</t>
    </rPh>
    <rPh sb="296" eb="298">
      <t>ショリ</t>
    </rPh>
    <rPh sb="298" eb="300">
      <t>ゲンカ</t>
    </rPh>
    <rPh sb="302" eb="307">
      <t>コウキョウゲスイドウ</t>
    </rPh>
    <rPh sb="308" eb="310">
      <t>カカク</t>
    </rPh>
    <rPh sb="317" eb="319">
      <t>ゲンザイ</t>
    </rPh>
    <rPh sb="320" eb="322">
      <t>スイジュン</t>
    </rPh>
    <rPh sb="323" eb="325">
      <t>イジ</t>
    </rPh>
    <rPh sb="329" eb="334">
      <t>イジカンリヒ</t>
    </rPh>
    <rPh sb="335" eb="337">
      <t>サクゲン</t>
    </rPh>
    <rPh sb="338" eb="339">
      <t>ツト</t>
    </rPh>
    <rPh sb="348" eb="352">
      <t>スイセンカリツ</t>
    </rPh>
    <rPh sb="354" eb="358">
      <t>スイセンカリツ</t>
    </rPh>
    <rPh sb="363" eb="365">
      <t>ジョウショウ</t>
    </rPh>
    <rPh sb="365" eb="367">
      <t>ケイコウ</t>
    </rPh>
    <rPh sb="371" eb="373">
      <t>スイシツ</t>
    </rPh>
    <rPh sb="373" eb="375">
      <t>ホゼン</t>
    </rPh>
    <rPh sb="378" eb="380">
      <t>カンテン</t>
    </rPh>
    <rPh sb="389" eb="391">
      <t>タッセイ</t>
    </rPh>
    <rPh sb="396" eb="397">
      <t>ヒ</t>
    </rPh>
    <rPh sb="398" eb="399">
      <t>ツヅ</t>
    </rPh>
    <rPh sb="400" eb="402">
      <t>ドリョク</t>
    </rPh>
    <phoneticPr fontId="4"/>
  </si>
  <si>
    <t>　本市の下水道事業では、平成２１年度に地方公営企業法の適用を受けて以降、使用料の改定や借換債の発行による企業債利息の削減など、経営の効率化に取り組んできた。
　その結果、経営状況は改善されつつあるが、下水道の整備が必要な地域がなお存在し、かつ昭和５０年度に公共下水道の一部供用を開始して以来、法定耐用年数を迎える管渠が今後増加してくる。一般会計からの基準外繰入金とともに、適正な使用料水準の確保に努めなければならないことなど、まだまだ多くの課題、問題点を抱えている状況である。
　今後も引き続き、施設の整備・更新やその財源である使用料の確保について、計画的に事業を推進し、効率的、安定的な運営に努めてまいりたい。</t>
    <rPh sb="1" eb="3">
      <t>ホンシ</t>
    </rPh>
    <rPh sb="4" eb="7">
      <t>ゲスイドウ</t>
    </rPh>
    <rPh sb="7" eb="9">
      <t>ジギョウ</t>
    </rPh>
    <rPh sb="12" eb="14">
      <t>ヘイセイ</t>
    </rPh>
    <rPh sb="16" eb="18">
      <t>ネンド</t>
    </rPh>
    <rPh sb="19" eb="25">
      <t>チホウコウエイキギョウ</t>
    </rPh>
    <rPh sb="25" eb="26">
      <t>ホウ</t>
    </rPh>
    <rPh sb="27" eb="29">
      <t>テキヨウ</t>
    </rPh>
    <rPh sb="30" eb="31">
      <t>ウ</t>
    </rPh>
    <rPh sb="33" eb="35">
      <t>イコウ</t>
    </rPh>
    <rPh sb="36" eb="39">
      <t>シヨウリョウ</t>
    </rPh>
    <rPh sb="40" eb="42">
      <t>カイテイ</t>
    </rPh>
    <rPh sb="43" eb="46">
      <t>カリカエサイ</t>
    </rPh>
    <rPh sb="47" eb="49">
      <t>ハッコウ</t>
    </rPh>
    <rPh sb="52" eb="55">
      <t>キギョウサイ</t>
    </rPh>
    <rPh sb="55" eb="57">
      <t>リソク</t>
    </rPh>
    <rPh sb="58" eb="60">
      <t>サクゲン</t>
    </rPh>
    <rPh sb="63" eb="65">
      <t>ケイエイ</t>
    </rPh>
    <rPh sb="66" eb="69">
      <t>コウリツカ</t>
    </rPh>
    <rPh sb="70" eb="71">
      <t>ト</t>
    </rPh>
    <rPh sb="72" eb="73">
      <t>ク</t>
    </rPh>
    <rPh sb="82" eb="84">
      <t>ケッカ</t>
    </rPh>
    <rPh sb="85" eb="87">
      <t>ケイエイ</t>
    </rPh>
    <rPh sb="87" eb="89">
      <t>ジョウキョウ</t>
    </rPh>
    <rPh sb="90" eb="92">
      <t>カイゼン</t>
    </rPh>
    <rPh sb="100" eb="103">
      <t>ゲスイドウ</t>
    </rPh>
    <rPh sb="104" eb="106">
      <t>セイビ</t>
    </rPh>
    <rPh sb="107" eb="109">
      <t>ヒツヨウ</t>
    </rPh>
    <rPh sb="110" eb="112">
      <t>チイキ</t>
    </rPh>
    <rPh sb="115" eb="117">
      <t>ソンザイ</t>
    </rPh>
    <rPh sb="121" eb="123">
      <t>ショウワ</t>
    </rPh>
    <rPh sb="125" eb="127">
      <t>ネンド</t>
    </rPh>
    <rPh sb="128" eb="130">
      <t>コウキョウ</t>
    </rPh>
    <rPh sb="130" eb="133">
      <t>ゲスイドウ</t>
    </rPh>
    <rPh sb="134" eb="136">
      <t>イチブ</t>
    </rPh>
    <rPh sb="136" eb="138">
      <t>キョウヨウ</t>
    </rPh>
    <rPh sb="146" eb="152">
      <t>ホウテイタイヨウネンスウ</t>
    </rPh>
    <rPh sb="153" eb="154">
      <t>ムカ</t>
    </rPh>
    <rPh sb="156" eb="158">
      <t>カンキョ</t>
    </rPh>
    <rPh sb="159" eb="161">
      <t>コンゴ</t>
    </rPh>
    <rPh sb="161" eb="163">
      <t>ゾウカ</t>
    </rPh>
    <rPh sb="168" eb="172">
      <t>イッパンカイケイ</t>
    </rPh>
    <rPh sb="175" eb="178">
      <t>キジュンガイ</t>
    </rPh>
    <rPh sb="178" eb="181">
      <t>クリイレキン</t>
    </rPh>
    <rPh sb="186" eb="188">
      <t>テキセイ</t>
    </rPh>
    <rPh sb="189" eb="192">
      <t>シヨウリョウ</t>
    </rPh>
    <rPh sb="192" eb="194">
      <t>スイジュン</t>
    </rPh>
    <rPh sb="195" eb="197">
      <t>カクホ</t>
    </rPh>
    <rPh sb="198" eb="199">
      <t>ツト</t>
    </rPh>
    <rPh sb="217" eb="218">
      <t>オオ</t>
    </rPh>
    <rPh sb="220" eb="222">
      <t>カダイ</t>
    </rPh>
    <rPh sb="223" eb="226">
      <t>モンダイテン</t>
    </rPh>
    <rPh sb="227" eb="228">
      <t>カカ</t>
    </rPh>
    <rPh sb="232" eb="234">
      <t>ジョウキョウ</t>
    </rPh>
    <rPh sb="240" eb="242">
      <t>コンゴ</t>
    </rPh>
    <rPh sb="243" eb="244">
      <t>ヒ</t>
    </rPh>
    <rPh sb="245" eb="246">
      <t>ツヅ</t>
    </rPh>
    <rPh sb="248" eb="250">
      <t>シセツ</t>
    </rPh>
    <rPh sb="251" eb="253">
      <t>セイビ</t>
    </rPh>
    <rPh sb="254" eb="256">
      <t>コウシン</t>
    </rPh>
    <rPh sb="259" eb="261">
      <t>ザイゲン</t>
    </rPh>
    <rPh sb="264" eb="267">
      <t>シヨウリョウ</t>
    </rPh>
    <rPh sb="268" eb="270">
      <t>カクホ</t>
    </rPh>
    <rPh sb="275" eb="278">
      <t>ケイカクテキ</t>
    </rPh>
    <rPh sb="279" eb="281">
      <t>ジギョウ</t>
    </rPh>
    <rPh sb="282" eb="284">
      <t>スイシン</t>
    </rPh>
    <rPh sb="286" eb="289">
      <t>コウリツテキ</t>
    </rPh>
    <rPh sb="290" eb="293">
      <t>アンテイテキ</t>
    </rPh>
    <rPh sb="294" eb="296">
      <t>ウンエイ</t>
    </rPh>
    <rPh sb="297" eb="29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</si>
</sst>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4-4D66-9BFC-FC35196D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0.06</c:v>
                </c:pt>
                <c:pt idx="3">
                  <c:v>0.27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4-4D66-9BFC-FC35196D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B-4C13-9E20-AF8B8182F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46.17</c:v>
                </c:pt>
                <c:pt idx="1">
                  <c:v>45.68</c:v>
                </c:pt>
                <c:pt idx="2">
                  <c:v>45.87</c:v>
                </c:pt>
                <c:pt idx="3">
                  <c:v>44.24</c:v>
                </c:pt>
                <c:pt idx="4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B-4C13-9E20-AF8B8182F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84.91</c:v>
                </c:pt>
                <c:pt idx="1">
                  <c:v>84.4</c:v>
                </c:pt>
                <c:pt idx="2">
                  <c:v>92.92</c:v>
                </c:pt>
                <c:pt idx="3">
                  <c:v>93.48</c:v>
                </c:pt>
                <c:pt idx="4">
                  <c:v>93.64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C-4295-9249-6D4B206D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87.84</c:v>
                </c:pt>
                <c:pt idx="1">
                  <c:v>87.96</c:v>
                </c:pt>
                <c:pt idx="2">
                  <c:v>87.65</c:v>
                </c:pt>
                <c:pt idx="3">
                  <c:v>88.15</c:v>
                </c:pt>
                <c:pt idx="4">
                  <c:v>88.37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C-4295-9249-6D4B206D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75.41</c:v>
                </c:pt>
                <c:pt idx="1">
                  <c:v>73.989999999999995</c:v>
                </c:pt>
                <c:pt idx="2">
                  <c:v>75.13</c:v>
                </c:pt>
                <c:pt idx="3">
                  <c:v>101.5</c:v>
                </c:pt>
                <c:pt idx="4">
                  <c:v>104.37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D-4B2F-AECD-FBF7C176C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102.95</c:v>
                </c:pt>
                <c:pt idx="1">
                  <c:v>103.34</c:v>
                </c:pt>
                <c:pt idx="2">
                  <c:v>102.7</c:v>
                </c:pt>
                <c:pt idx="3">
                  <c:v>104.11</c:v>
                </c:pt>
                <c:pt idx="4">
                  <c:v>101.98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D-4B2F-AECD-FBF7C176C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35.6</c:v>
                </c:pt>
                <c:pt idx="1">
                  <c:v>38.74</c:v>
                </c:pt>
                <c:pt idx="2">
                  <c:v>41.69</c:v>
                </c:pt>
                <c:pt idx="3">
                  <c:v>44.61</c:v>
                </c:pt>
                <c:pt idx="4">
                  <c:v>47.35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E-4277-B429-97F1AB11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26.56</c:v>
                </c:pt>
                <c:pt idx="1">
                  <c:v>27.82</c:v>
                </c:pt>
                <c:pt idx="2">
                  <c:v>29.24</c:v>
                </c:pt>
                <c:pt idx="3">
                  <c:v>31.73</c:v>
                </c:pt>
                <c:pt idx="4">
                  <c:v>32.57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E-4277-B429-97F1AB11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3-4C15-B128-92B2C74FE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3-4C15-B128-92B2C74FE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94.9</c:v>
                </c:pt>
                <c:pt idx="1">
                  <c:v>102.22</c:v>
                </c:pt>
                <c:pt idx="2">
                  <c:v>89.4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F-4144-82C5-F7C8BADB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27.02</c:v>
                </c:pt>
                <c:pt idx="1">
                  <c:v>29.74</c:v>
                </c:pt>
                <c:pt idx="2">
                  <c:v>48.2</c:v>
                </c:pt>
                <c:pt idx="3">
                  <c:v>46.91</c:v>
                </c:pt>
                <c:pt idx="4">
                  <c:v>52.27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F-4144-82C5-F7C8BADB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590.22</c:v>
                </c:pt>
                <c:pt idx="1">
                  <c:v>628.9</c:v>
                </c:pt>
                <c:pt idx="2">
                  <c:v>615.35</c:v>
                </c:pt>
                <c:pt idx="3">
                  <c:v>659.48</c:v>
                </c:pt>
                <c:pt idx="4">
                  <c:v>674.92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7-473A-8245-319F16AC1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60.67</c:v>
                </c:pt>
                <c:pt idx="1">
                  <c:v>53.44</c:v>
                </c:pt>
                <c:pt idx="2">
                  <c:v>46.85</c:v>
                </c:pt>
                <c:pt idx="3">
                  <c:v>44.35</c:v>
                </c:pt>
                <c:pt idx="4">
                  <c:v>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7-473A-8245-319F16AC1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1638.69</c:v>
                </c:pt>
                <c:pt idx="1">
                  <c:v>1632.98</c:v>
                </c:pt>
                <c:pt idx="2">
                  <c:v>1549.19</c:v>
                </c:pt>
                <c:pt idx="3">
                  <c:v>1490.46</c:v>
                </c:pt>
                <c:pt idx="4">
                  <c:v>1342.61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E-4A9C-8D9D-8BE925479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1252.71</c:v>
                </c:pt>
                <c:pt idx="1">
                  <c:v>1267.3900000000001</c:v>
                </c:pt>
                <c:pt idx="2">
                  <c:v>1268.6300000000001</c:v>
                </c:pt>
                <c:pt idx="3">
                  <c:v>1283.69</c:v>
                </c:pt>
                <c:pt idx="4">
                  <c:v>1160.22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E-4A9C-8D9D-8BE925479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93.91</c:v>
                </c:pt>
                <c:pt idx="1">
                  <c:v>93.92</c:v>
                </c:pt>
                <c:pt idx="2">
                  <c:v>98.8</c:v>
                </c:pt>
                <c:pt idx="3">
                  <c:v>100</c:v>
                </c:pt>
                <c:pt idx="4">
                  <c:v>100.5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F-481E-AEE5-69FA63E75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87.03</c:v>
                </c:pt>
                <c:pt idx="1">
                  <c:v>84.3</c:v>
                </c:pt>
                <c:pt idx="2">
                  <c:v>82.88</c:v>
                </c:pt>
                <c:pt idx="3">
                  <c:v>82.53</c:v>
                </c:pt>
                <c:pt idx="4">
                  <c:v>81.81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F-481E-AEE5-69FA63E75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153.52000000000001</c:v>
                </c:pt>
                <c:pt idx="1">
                  <c:v>150</c:v>
                </c:pt>
                <c:pt idx="2">
                  <c:v>149.99</c:v>
                </c:pt>
                <c:pt idx="3">
                  <c:v>159.21</c:v>
                </c:pt>
                <c:pt idx="4">
                  <c:v>159.53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4-4BBF-9CEF-40A6FC0CE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177.02</c:v>
                </c:pt>
                <c:pt idx="1">
                  <c:v>185.47</c:v>
                </c:pt>
                <c:pt idx="2">
                  <c:v>187.76</c:v>
                </c:pt>
                <c:pt idx="3">
                  <c:v>190.48</c:v>
                </c:pt>
                <c:pt idx="4">
                  <c:v>193.59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4-4BBF-9CEF-40A6FC0CE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1" zoomScaleNormal="100" workbookViewId="0">
      <selection activeCell="BL66" sqref="BL66:BZ82"/>
    </sheetView>
  </sheetViews>
  <sheetFormatPr defaultColWidth="2.625" defaultRowHeight="12.9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35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6999999999999993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6999999999999993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6999999999999993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6999999999999993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" customHeight="1" x14ac:dyDescent="0.15">
      <c r="A6" s="2"/>
      <c r="B6" s="70" t="str">
        <f>データ!H6</f>
        <v>奈良県　大和郡山市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62" t="s">
        <v>9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</row>
    <row r="8" spans="1:78" ht="18.7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54">
        <f>データ!S6</f>
        <v>83891</v>
      </c>
      <c r="AM8" s="54"/>
      <c r="AN8" s="54"/>
      <c r="AO8" s="54"/>
      <c r="AP8" s="54"/>
      <c r="AQ8" s="54"/>
      <c r="AR8" s="54"/>
      <c r="AS8" s="54"/>
      <c r="AT8" s="53">
        <f>データ!T6</f>
        <v>42.69</v>
      </c>
      <c r="AU8" s="53"/>
      <c r="AV8" s="53"/>
      <c r="AW8" s="53"/>
      <c r="AX8" s="53"/>
      <c r="AY8" s="53"/>
      <c r="AZ8" s="53"/>
      <c r="BA8" s="53"/>
      <c r="BB8" s="53">
        <f>データ!U6</f>
        <v>1965.12</v>
      </c>
      <c r="BC8" s="53"/>
      <c r="BD8" s="53"/>
      <c r="BE8" s="53"/>
      <c r="BF8" s="53"/>
      <c r="BG8" s="53"/>
      <c r="BH8" s="53"/>
      <c r="BI8" s="53"/>
      <c r="BJ8" s="3"/>
      <c r="BK8" s="3"/>
      <c r="BL8" s="67" t="s">
        <v>10</v>
      </c>
      <c r="BM8" s="68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" customHeight="1" x14ac:dyDescent="0.15">
      <c r="A10" s="2"/>
      <c r="B10" s="53" t="str">
        <f>データ!N6</f>
        <v>-</v>
      </c>
      <c r="C10" s="53"/>
      <c r="D10" s="53"/>
      <c r="E10" s="53"/>
      <c r="F10" s="53"/>
      <c r="G10" s="53"/>
      <c r="H10" s="53"/>
      <c r="I10" s="53">
        <f>データ!O6</f>
        <v>74.52</v>
      </c>
      <c r="J10" s="53"/>
      <c r="K10" s="53"/>
      <c r="L10" s="53"/>
      <c r="M10" s="53"/>
      <c r="N10" s="53"/>
      <c r="O10" s="53"/>
      <c r="P10" s="53">
        <f>データ!P6</f>
        <v>0.88</v>
      </c>
      <c r="Q10" s="53"/>
      <c r="R10" s="53"/>
      <c r="S10" s="53"/>
      <c r="T10" s="53"/>
      <c r="U10" s="53"/>
      <c r="V10" s="53"/>
      <c r="W10" s="53">
        <f>データ!Q6</f>
        <v>86</v>
      </c>
      <c r="X10" s="53"/>
      <c r="Y10" s="53"/>
      <c r="Z10" s="53"/>
      <c r="AA10" s="53"/>
      <c r="AB10" s="53"/>
      <c r="AC10" s="53"/>
      <c r="AD10" s="54">
        <f>データ!R6</f>
        <v>2882</v>
      </c>
      <c r="AE10" s="54"/>
      <c r="AF10" s="54"/>
      <c r="AG10" s="54"/>
      <c r="AH10" s="54"/>
      <c r="AI10" s="54"/>
      <c r="AJ10" s="54"/>
      <c r="AK10" s="2"/>
      <c r="AL10" s="54">
        <f>データ!V6</f>
        <v>739</v>
      </c>
      <c r="AM10" s="54"/>
      <c r="AN10" s="54"/>
      <c r="AO10" s="54"/>
      <c r="AP10" s="54"/>
      <c r="AQ10" s="54"/>
      <c r="AR10" s="54"/>
      <c r="AS10" s="54"/>
      <c r="AT10" s="53">
        <f>データ!W6</f>
        <v>0.2</v>
      </c>
      <c r="AU10" s="53"/>
      <c r="AV10" s="53"/>
      <c r="AW10" s="53"/>
      <c r="AX10" s="53"/>
      <c r="AY10" s="53"/>
      <c r="AZ10" s="53"/>
      <c r="BA10" s="53"/>
      <c r="BB10" s="53">
        <f>データ!X6</f>
        <v>3695</v>
      </c>
      <c r="BC10" s="53"/>
      <c r="BD10" s="53"/>
      <c r="BE10" s="53"/>
      <c r="BF10" s="53"/>
      <c r="BG10" s="53"/>
      <c r="BH10" s="53"/>
      <c r="BI10" s="53"/>
      <c r="BJ10" s="2"/>
      <c r="BK10" s="2"/>
      <c r="BL10" s="55" t="s">
        <v>22</v>
      </c>
      <c r="BM10" s="56"/>
      <c r="BN10" s="44" t="s">
        <v>23</v>
      </c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5"/>
    </row>
    <row r="11" spans="1:78" ht="9.69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6" t="s">
        <v>24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9.699999999999999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ht="9.699999999999999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13.6" customHeight="1" x14ac:dyDescent="0.15">
      <c r="A14" s="2"/>
      <c r="B14" s="48" t="s">
        <v>25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/>
      <c r="BK14" s="2"/>
      <c r="BL14" s="37" t="s">
        <v>26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9"/>
    </row>
    <row r="15" spans="1:78" ht="13.6" customHeight="1" x14ac:dyDescent="0.15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6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30"/>
    </row>
    <row r="17" spans="1:78" ht="13.6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30"/>
    </row>
    <row r="18" spans="1:78" ht="13.6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30"/>
    </row>
    <row r="19" spans="1:78" ht="13.6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30"/>
    </row>
    <row r="20" spans="1:78" ht="13.6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30"/>
    </row>
    <row r="21" spans="1:78" ht="13.6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30"/>
    </row>
    <row r="22" spans="1:78" ht="13.6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30"/>
    </row>
    <row r="23" spans="1:78" ht="13.6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30"/>
    </row>
    <row r="24" spans="1:78" ht="13.6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30"/>
    </row>
    <row r="25" spans="1:78" ht="13.6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30"/>
    </row>
    <row r="26" spans="1:78" ht="13.6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30"/>
    </row>
    <row r="27" spans="1:78" ht="13.6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30"/>
    </row>
    <row r="28" spans="1:78" ht="13.6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30"/>
    </row>
    <row r="29" spans="1:78" ht="13.6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30"/>
    </row>
    <row r="30" spans="1:78" ht="13.6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30"/>
    </row>
    <row r="31" spans="1:78" ht="13.6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30"/>
    </row>
    <row r="32" spans="1:78" ht="13.6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30"/>
    </row>
    <row r="33" spans="1:78" ht="13.6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30"/>
    </row>
    <row r="34" spans="1:78" ht="13.6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30"/>
    </row>
    <row r="35" spans="1:78" ht="13.6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30"/>
    </row>
    <row r="36" spans="1:78" ht="13.6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30"/>
    </row>
    <row r="37" spans="1:78" ht="13.6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30"/>
    </row>
    <row r="38" spans="1:78" ht="13.6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30"/>
    </row>
    <row r="39" spans="1:78" ht="13.6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30"/>
    </row>
    <row r="40" spans="1:78" ht="13.6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30"/>
    </row>
    <row r="41" spans="1:78" ht="13.6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30"/>
    </row>
    <row r="42" spans="1:78" ht="13.6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30"/>
    </row>
    <row r="43" spans="1:78" ht="13.6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30"/>
    </row>
    <row r="44" spans="1:78" ht="13.6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6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7" t="s">
        <v>27</v>
      </c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9"/>
    </row>
    <row r="46" spans="1:78" ht="13.6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6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30"/>
    </row>
    <row r="48" spans="1:78" ht="13.6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30"/>
    </row>
    <row r="49" spans="1:78" ht="13.6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30"/>
    </row>
    <row r="50" spans="1:78" ht="13.6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30"/>
    </row>
    <row r="51" spans="1:78" ht="13.6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30"/>
    </row>
    <row r="52" spans="1:78" ht="13.6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30"/>
    </row>
    <row r="53" spans="1:78" ht="13.6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30"/>
    </row>
    <row r="54" spans="1:78" ht="13.6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30"/>
    </row>
    <row r="55" spans="1:78" ht="13.6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30"/>
    </row>
    <row r="56" spans="1:78" ht="13.6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30"/>
    </row>
    <row r="57" spans="1:78" ht="13.6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30"/>
    </row>
    <row r="58" spans="1:78" ht="13.6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30"/>
    </row>
    <row r="59" spans="1:78" ht="13.6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30"/>
    </row>
    <row r="60" spans="1:78" ht="13.6" customHeight="1" x14ac:dyDescent="0.15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2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30"/>
    </row>
    <row r="61" spans="1:78" ht="13.6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2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30"/>
    </row>
    <row r="62" spans="1:78" ht="13.6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30"/>
    </row>
    <row r="63" spans="1:78" ht="13.6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6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7" t="s">
        <v>29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9"/>
    </row>
    <row r="65" spans="1:78" ht="13.6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6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30"/>
    </row>
    <row r="67" spans="1:78" ht="13.6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30"/>
    </row>
    <row r="68" spans="1:78" ht="13.6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30"/>
    </row>
    <row r="69" spans="1:78" ht="13.6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30"/>
    </row>
    <row r="70" spans="1:78" ht="13.6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30"/>
    </row>
    <row r="71" spans="1:78" ht="13.6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30"/>
    </row>
    <row r="72" spans="1:78" ht="13.6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30"/>
    </row>
    <row r="73" spans="1:78" ht="13.6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30"/>
    </row>
    <row r="74" spans="1:78" ht="13.6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30"/>
    </row>
    <row r="75" spans="1:78" ht="13.6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30"/>
    </row>
    <row r="76" spans="1:78" ht="13.6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30"/>
    </row>
    <row r="77" spans="1:78" ht="13.6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30"/>
    </row>
    <row r="78" spans="1:78" ht="13.6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30"/>
    </row>
    <row r="79" spans="1:78" ht="13.6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30"/>
    </row>
    <row r="80" spans="1:78" ht="13.6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30"/>
    </row>
    <row r="81" spans="1:78" ht="13.6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30"/>
    </row>
    <row r="82" spans="1:78" ht="13.6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3"/>
    </row>
    <row r="83" spans="1:78" x14ac:dyDescent="0.15">
      <c r="C83" s="43" t="s">
        <v>30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5KpyPvOavIN1J3e3iXUIWbblq/Ek8ALRPVZCN5bj10kM/JAmDm14gHuOiqcEuqDi/7B4lCWd1DgvjnNCJ+QFiQ==" saltValue="sm2nqpTcLQuJTM8DGyQ30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2.9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53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54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56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57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58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59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60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61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62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63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64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65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66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292036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奈良県　大和郡山市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D1</v>
      </c>
      <c r="M6" s="19" t="str">
        <f t="shared" si="3"/>
        <v>非設置</v>
      </c>
      <c r="N6" s="20" t="str">
        <f t="shared" si="3"/>
        <v>-</v>
      </c>
      <c r="O6" s="20">
        <f t="shared" si="3"/>
        <v>74.52</v>
      </c>
      <c r="P6" s="20">
        <f t="shared" si="3"/>
        <v>0.88</v>
      </c>
      <c r="Q6" s="20">
        <f t="shared" si="3"/>
        <v>86</v>
      </c>
      <c r="R6" s="20">
        <f t="shared" si="3"/>
        <v>2882</v>
      </c>
      <c r="S6" s="20">
        <f t="shared" si="3"/>
        <v>83891</v>
      </c>
      <c r="T6" s="20">
        <f t="shared" si="3"/>
        <v>42.69</v>
      </c>
      <c r="U6" s="20">
        <f t="shared" si="3"/>
        <v>1965.12</v>
      </c>
      <c r="V6" s="20">
        <f t="shared" si="3"/>
        <v>739</v>
      </c>
      <c r="W6" s="20">
        <f t="shared" si="3"/>
        <v>0.2</v>
      </c>
      <c r="X6" s="20">
        <f t="shared" si="3"/>
        <v>3695</v>
      </c>
      <c r="Y6" s="21">
        <f>IF(Y7="",NA(),Y7)</f>
        <v>75.41</v>
      </c>
      <c r="Z6" s="21">
        <f t="shared" ref="Z6:AH6" si="4">IF(Z7="",NA(),Z7)</f>
        <v>73.989999999999995</v>
      </c>
      <c r="AA6" s="21">
        <f t="shared" si="4"/>
        <v>75.13</v>
      </c>
      <c r="AB6" s="21">
        <f t="shared" si="4"/>
        <v>101.5</v>
      </c>
      <c r="AC6" s="21">
        <f t="shared" si="4"/>
        <v>104.37</v>
      </c>
      <c r="AD6" s="21">
        <f t="shared" si="4"/>
        <v>102.95</v>
      </c>
      <c r="AE6" s="21">
        <f t="shared" si="4"/>
        <v>103.34</v>
      </c>
      <c r="AF6" s="21">
        <f t="shared" si="4"/>
        <v>102.7</v>
      </c>
      <c r="AG6" s="21">
        <f t="shared" si="4"/>
        <v>104.11</v>
      </c>
      <c r="AH6" s="21">
        <f t="shared" si="4"/>
        <v>101.98</v>
      </c>
      <c r="AI6" s="20" t="str">
        <f>IF(AI7="","",IF(AI7="-","【-】","【"&amp;SUBSTITUTE(TEXT(AI7,"#,##0.00"),"-","△")&amp;"】"))</f>
        <v>【104.54】</v>
      </c>
      <c r="AJ6" s="21">
        <f>IF(AJ7="",NA(),AJ7)</f>
        <v>94.9</v>
      </c>
      <c r="AK6" s="21">
        <f t="shared" ref="AK6:AS6" si="5">IF(AK7="",NA(),AK7)</f>
        <v>102.22</v>
      </c>
      <c r="AL6" s="21">
        <f t="shared" si="5"/>
        <v>89.4</v>
      </c>
      <c r="AM6" s="20">
        <f t="shared" si="5"/>
        <v>0</v>
      </c>
      <c r="AN6" s="20">
        <f t="shared" si="5"/>
        <v>0</v>
      </c>
      <c r="AO6" s="21">
        <f t="shared" si="5"/>
        <v>27.02</v>
      </c>
      <c r="AP6" s="21">
        <f t="shared" si="5"/>
        <v>29.74</v>
      </c>
      <c r="AQ6" s="21">
        <f t="shared" si="5"/>
        <v>48.2</v>
      </c>
      <c r="AR6" s="21">
        <f t="shared" si="5"/>
        <v>46.91</v>
      </c>
      <c r="AS6" s="21">
        <f t="shared" si="5"/>
        <v>52.27</v>
      </c>
      <c r="AT6" s="20" t="str">
        <f>IF(AT7="","",IF(AT7="-","【-】","【"&amp;SUBSTITUTE(TEXT(AT7,"#,##0.00"),"-","△")&amp;"】"))</f>
        <v>【65.93】</v>
      </c>
      <c r="AU6" s="21">
        <f>IF(AU7="",NA(),AU7)</f>
        <v>590.22</v>
      </c>
      <c r="AV6" s="21">
        <f t="shared" ref="AV6:BD6" si="6">IF(AV7="",NA(),AV7)</f>
        <v>628.9</v>
      </c>
      <c r="AW6" s="21">
        <f t="shared" si="6"/>
        <v>615.35</v>
      </c>
      <c r="AX6" s="21">
        <f t="shared" si="6"/>
        <v>659.48</v>
      </c>
      <c r="AY6" s="21">
        <f t="shared" si="6"/>
        <v>674.92</v>
      </c>
      <c r="AZ6" s="21">
        <f t="shared" si="6"/>
        <v>60.67</v>
      </c>
      <c r="BA6" s="21">
        <f t="shared" si="6"/>
        <v>53.44</v>
      </c>
      <c r="BB6" s="21">
        <f t="shared" si="6"/>
        <v>46.85</v>
      </c>
      <c r="BC6" s="21">
        <f t="shared" si="6"/>
        <v>44.35</v>
      </c>
      <c r="BD6" s="21">
        <f t="shared" si="6"/>
        <v>41.51</v>
      </c>
      <c r="BE6" s="20" t="str">
        <f>IF(BE7="","",IF(BE7="-","【-】","【"&amp;SUBSTITUTE(TEXT(BE7,"#,##0.00"),"-","△")&amp;"】"))</f>
        <v>【44.25】</v>
      </c>
      <c r="BF6" s="21">
        <f>IF(BF7="",NA(),BF7)</f>
        <v>1638.69</v>
      </c>
      <c r="BG6" s="21">
        <f t="shared" ref="BG6:BO6" si="7">IF(BG7="",NA(),BG7)</f>
        <v>1632.98</v>
      </c>
      <c r="BH6" s="21">
        <f t="shared" si="7"/>
        <v>1549.19</v>
      </c>
      <c r="BI6" s="21">
        <f t="shared" si="7"/>
        <v>1490.46</v>
      </c>
      <c r="BJ6" s="21">
        <f t="shared" si="7"/>
        <v>1342.61</v>
      </c>
      <c r="BK6" s="21">
        <f t="shared" si="7"/>
        <v>1252.71</v>
      </c>
      <c r="BL6" s="21">
        <f t="shared" si="7"/>
        <v>1267.3900000000001</v>
      </c>
      <c r="BM6" s="21">
        <f t="shared" si="7"/>
        <v>1268.6300000000001</v>
      </c>
      <c r="BN6" s="21">
        <f t="shared" si="7"/>
        <v>1283.69</v>
      </c>
      <c r="BO6" s="21">
        <f t="shared" si="7"/>
        <v>1160.22</v>
      </c>
      <c r="BP6" s="20" t="str">
        <f>IF(BP7="","",IF(BP7="-","【-】","【"&amp;SUBSTITUTE(TEXT(BP7,"#,##0.00"),"-","△")&amp;"】"))</f>
        <v>【1,182.11】</v>
      </c>
      <c r="BQ6" s="21">
        <f>IF(BQ7="",NA(),BQ7)</f>
        <v>93.91</v>
      </c>
      <c r="BR6" s="21">
        <f t="shared" ref="BR6:BZ6" si="8">IF(BR7="",NA(),BR7)</f>
        <v>93.92</v>
      </c>
      <c r="BS6" s="21">
        <f t="shared" si="8"/>
        <v>98.8</v>
      </c>
      <c r="BT6" s="21">
        <f t="shared" si="8"/>
        <v>100</v>
      </c>
      <c r="BU6" s="21">
        <f t="shared" si="8"/>
        <v>100.5</v>
      </c>
      <c r="BV6" s="21">
        <f t="shared" si="8"/>
        <v>87.03</v>
      </c>
      <c r="BW6" s="21">
        <f t="shared" si="8"/>
        <v>84.3</v>
      </c>
      <c r="BX6" s="21">
        <f t="shared" si="8"/>
        <v>82.88</v>
      </c>
      <c r="BY6" s="21">
        <f t="shared" si="8"/>
        <v>82.53</v>
      </c>
      <c r="BZ6" s="21">
        <f t="shared" si="8"/>
        <v>81.81</v>
      </c>
      <c r="CA6" s="20" t="str">
        <f>IF(CA7="","",IF(CA7="-","【-】","【"&amp;SUBSTITUTE(TEXT(CA7,"#,##0.00"),"-","△")&amp;"】"))</f>
        <v>【73.78】</v>
      </c>
      <c r="CB6" s="21">
        <f>IF(CB7="",NA(),CB7)</f>
        <v>153.52000000000001</v>
      </c>
      <c r="CC6" s="21">
        <f t="shared" ref="CC6:CK6" si="9">IF(CC7="",NA(),CC7)</f>
        <v>150</v>
      </c>
      <c r="CD6" s="21">
        <f t="shared" si="9"/>
        <v>149.99</v>
      </c>
      <c r="CE6" s="21">
        <f t="shared" si="9"/>
        <v>159.21</v>
      </c>
      <c r="CF6" s="21">
        <f t="shared" si="9"/>
        <v>159.53</v>
      </c>
      <c r="CG6" s="21">
        <f t="shared" si="9"/>
        <v>177.02</v>
      </c>
      <c r="CH6" s="21">
        <f t="shared" si="9"/>
        <v>185.47</v>
      </c>
      <c r="CI6" s="21">
        <f t="shared" si="9"/>
        <v>187.76</v>
      </c>
      <c r="CJ6" s="21">
        <f t="shared" si="9"/>
        <v>190.48</v>
      </c>
      <c r="CK6" s="21">
        <f t="shared" si="9"/>
        <v>193.59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46.17</v>
      </c>
      <c r="CS6" s="21">
        <f t="shared" si="10"/>
        <v>45.68</v>
      </c>
      <c r="CT6" s="21">
        <f t="shared" si="10"/>
        <v>45.87</v>
      </c>
      <c r="CU6" s="21">
        <f t="shared" si="10"/>
        <v>44.24</v>
      </c>
      <c r="CV6" s="21">
        <f t="shared" si="10"/>
        <v>45.3</v>
      </c>
      <c r="CW6" s="20" t="str">
        <f>IF(CW7="","",IF(CW7="-","【-】","【"&amp;SUBSTITUTE(TEXT(CW7,"#,##0.00"),"-","△")&amp;"】"))</f>
        <v>【42.22】</v>
      </c>
      <c r="CX6" s="21">
        <f>IF(CX7="",NA(),CX7)</f>
        <v>84.91</v>
      </c>
      <c r="CY6" s="21">
        <f t="shared" ref="CY6:DG6" si="11">IF(CY7="",NA(),CY7)</f>
        <v>84.4</v>
      </c>
      <c r="CZ6" s="21">
        <f t="shared" si="11"/>
        <v>92.92</v>
      </c>
      <c r="DA6" s="21">
        <f t="shared" si="11"/>
        <v>93.48</v>
      </c>
      <c r="DB6" s="21">
        <f t="shared" si="11"/>
        <v>93.64</v>
      </c>
      <c r="DC6" s="21">
        <f t="shared" si="11"/>
        <v>87.84</v>
      </c>
      <c r="DD6" s="21">
        <f t="shared" si="11"/>
        <v>87.96</v>
      </c>
      <c r="DE6" s="21">
        <f t="shared" si="11"/>
        <v>87.65</v>
      </c>
      <c r="DF6" s="21">
        <f t="shared" si="11"/>
        <v>88.15</v>
      </c>
      <c r="DG6" s="21">
        <f t="shared" si="11"/>
        <v>88.37</v>
      </c>
      <c r="DH6" s="20" t="str">
        <f>IF(DH7="","",IF(DH7="-","【-】","【"&amp;SUBSTITUTE(TEXT(DH7,"#,##0.00"),"-","△")&amp;"】"))</f>
        <v>【85.67】</v>
      </c>
      <c r="DI6" s="21">
        <f>IF(DI7="",NA(),DI7)</f>
        <v>35.6</v>
      </c>
      <c r="DJ6" s="21">
        <f t="shared" ref="DJ6:DR6" si="12">IF(DJ7="",NA(),DJ7)</f>
        <v>38.74</v>
      </c>
      <c r="DK6" s="21">
        <f t="shared" si="12"/>
        <v>41.69</v>
      </c>
      <c r="DL6" s="21">
        <f t="shared" si="12"/>
        <v>44.61</v>
      </c>
      <c r="DM6" s="21">
        <f t="shared" si="12"/>
        <v>47.35</v>
      </c>
      <c r="DN6" s="21">
        <f t="shared" si="12"/>
        <v>26.56</v>
      </c>
      <c r="DO6" s="21">
        <f t="shared" si="12"/>
        <v>27.82</v>
      </c>
      <c r="DP6" s="21">
        <f t="shared" si="12"/>
        <v>29.24</v>
      </c>
      <c r="DQ6" s="21">
        <f t="shared" si="12"/>
        <v>31.73</v>
      </c>
      <c r="DR6" s="21">
        <f t="shared" si="12"/>
        <v>32.57</v>
      </c>
      <c r="DS6" s="20" t="str">
        <f>IF(DS7="","",IF(DS7="-","【-】","【"&amp;SUBSTITUTE(TEXT(DS7,"#,##0.00"),"-","△")&amp;"】"))</f>
        <v>【28.00】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1">
        <f t="shared" si="13"/>
        <v>0.04</v>
      </c>
      <c r="ED6" s="20" t="str">
        <f>IF(ED7="","",IF(ED7="-","【-】","【"&amp;SUBSTITUTE(TEXT(ED7,"#,##0.00"),"-","△")&amp;"】"))</f>
        <v>【0.03】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0.06</v>
      </c>
      <c r="EK6" s="21">
        <f t="shared" si="14"/>
        <v>0.04</v>
      </c>
      <c r="EL6" s="21">
        <f t="shared" si="14"/>
        <v>0.06</v>
      </c>
      <c r="EM6" s="21">
        <f t="shared" si="14"/>
        <v>0.27</v>
      </c>
      <c r="EN6" s="21">
        <f t="shared" si="14"/>
        <v>0.22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292036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74.52</v>
      </c>
      <c r="P7" s="24">
        <v>0.88</v>
      </c>
      <c r="Q7" s="24">
        <v>86</v>
      </c>
      <c r="R7" s="24">
        <v>2882</v>
      </c>
      <c r="S7" s="24">
        <v>83891</v>
      </c>
      <c r="T7" s="24">
        <v>42.69</v>
      </c>
      <c r="U7" s="24">
        <v>1965.12</v>
      </c>
      <c r="V7" s="24">
        <v>739</v>
      </c>
      <c r="W7" s="24">
        <v>0.2</v>
      </c>
      <c r="X7" s="24">
        <v>3695</v>
      </c>
      <c r="Y7" s="24">
        <v>75.41</v>
      </c>
      <c r="Z7" s="24">
        <v>73.989999999999995</v>
      </c>
      <c r="AA7" s="24">
        <v>75.13</v>
      </c>
      <c r="AB7" s="24">
        <v>101.5</v>
      </c>
      <c r="AC7" s="24">
        <v>104.37</v>
      </c>
      <c r="AD7" s="24">
        <v>102.95</v>
      </c>
      <c r="AE7" s="24">
        <v>103.34</v>
      </c>
      <c r="AF7" s="24">
        <v>102.7</v>
      </c>
      <c r="AG7" s="24">
        <v>104.11</v>
      </c>
      <c r="AH7" s="24">
        <v>101.98</v>
      </c>
      <c r="AI7" s="24">
        <v>104.54</v>
      </c>
      <c r="AJ7" s="24">
        <v>94.9</v>
      </c>
      <c r="AK7" s="24">
        <v>102.22</v>
      </c>
      <c r="AL7" s="24">
        <v>89.4</v>
      </c>
      <c r="AM7" s="24">
        <v>0</v>
      </c>
      <c r="AN7" s="24">
        <v>0</v>
      </c>
      <c r="AO7" s="24">
        <v>27.02</v>
      </c>
      <c r="AP7" s="24">
        <v>29.74</v>
      </c>
      <c r="AQ7" s="24">
        <v>48.2</v>
      </c>
      <c r="AR7" s="24">
        <v>46.91</v>
      </c>
      <c r="AS7" s="24">
        <v>52.27</v>
      </c>
      <c r="AT7" s="24">
        <v>65.930000000000007</v>
      </c>
      <c r="AU7" s="24">
        <v>590.22</v>
      </c>
      <c r="AV7" s="24">
        <v>628.9</v>
      </c>
      <c r="AW7" s="24">
        <v>615.35</v>
      </c>
      <c r="AX7" s="24">
        <v>659.48</v>
      </c>
      <c r="AY7" s="24">
        <v>674.92</v>
      </c>
      <c r="AZ7" s="24">
        <v>60.67</v>
      </c>
      <c r="BA7" s="24">
        <v>53.44</v>
      </c>
      <c r="BB7" s="24">
        <v>46.85</v>
      </c>
      <c r="BC7" s="24">
        <v>44.35</v>
      </c>
      <c r="BD7" s="24">
        <v>41.51</v>
      </c>
      <c r="BE7" s="24">
        <v>44.25</v>
      </c>
      <c r="BF7" s="24">
        <v>1638.69</v>
      </c>
      <c r="BG7" s="24">
        <v>1632.98</v>
      </c>
      <c r="BH7" s="24">
        <v>1549.19</v>
      </c>
      <c r="BI7" s="24">
        <v>1490.46</v>
      </c>
      <c r="BJ7" s="24">
        <v>1342.61</v>
      </c>
      <c r="BK7" s="24">
        <v>1252.71</v>
      </c>
      <c r="BL7" s="24">
        <v>1267.3900000000001</v>
      </c>
      <c r="BM7" s="24">
        <v>1268.6300000000001</v>
      </c>
      <c r="BN7" s="24">
        <v>1283.69</v>
      </c>
      <c r="BO7" s="24">
        <v>1160.22</v>
      </c>
      <c r="BP7" s="24">
        <v>1182.1099999999999</v>
      </c>
      <c r="BQ7" s="24">
        <v>93.91</v>
      </c>
      <c r="BR7" s="24">
        <v>93.92</v>
      </c>
      <c r="BS7" s="24">
        <v>98.8</v>
      </c>
      <c r="BT7" s="24">
        <v>100</v>
      </c>
      <c r="BU7" s="24">
        <v>100.5</v>
      </c>
      <c r="BV7" s="24">
        <v>87.03</v>
      </c>
      <c r="BW7" s="24">
        <v>84.3</v>
      </c>
      <c r="BX7" s="24">
        <v>82.88</v>
      </c>
      <c r="BY7" s="24">
        <v>82.53</v>
      </c>
      <c r="BZ7" s="24">
        <v>81.81</v>
      </c>
      <c r="CA7" s="24">
        <v>73.78</v>
      </c>
      <c r="CB7" s="24">
        <v>153.52000000000001</v>
      </c>
      <c r="CC7" s="24">
        <v>150</v>
      </c>
      <c r="CD7" s="24">
        <v>149.99</v>
      </c>
      <c r="CE7" s="24">
        <v>159.21</v>
      </c>
      <c r="CF7" s="24">
        <v>159.53</v>
      </c>
      <c r="CG7" s="24">
        <v>177.02</v>
      </c>
      <c r="CH7" s="24">
        <v>185.47</v>
      </c>
      <c r="CI7" s="24">
        <v>187.76</v>
      </c>
      <c r="CJ7" s="24">
        <v>190.48</v>
      </c>
      <c r="CK7" s="24">
        <v>193.59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>
        <v>46.17</v>
      </c>
      <c r="CS7" s="24">
        <v>45.68</v>
      </c>
      <c r="CT7" s="24">
        <v>45.87</v>
      </c>
      <c r="CU7" s="24">
        <v>44.24</v>
      </c>
      <c r="CV7" s="24">
        <v>45.3</v>
      </c>
      <c r="CW7" s="24">
        <v>42.22</v>
      </c>
      <c r="CX7" s="24">
        <v>84.91</v>
      </c>
      <c r="CY7" s="24">
        <v>84.4</v>
      </c>
      <c r="CZ7" s="24">
        <v>92.92</v>
      </c>
      <c r="DA7" s="24">
        <v>93.48</v>
      </c>
      <c r="DB7" s="24">
        <v>93.64</v>
      </c>
      <c r="DC7" s="24">
        <v>87.84</v>
      </c>
      <c r="DD7" s="24">
        <v>87.96</v>
      </c>
      <c r="DE7" s="24">
        <v>87.65</v>
      </c>
      <c r="DF7" s="24">
        <v>88.15</v>
      </c>
      <c r="DG7" s="24">
        <v>88.37</v>
      </c>
      <c r="DH7" s="24">
        <v>85.67</v>
      </c>
      <c r="DI7" s="24">
        <v>35.6</v>
      </c>
      <c r="DJ7" s="24">
        <v>38.74</v>
      </c>
      <c r="DK7" s="24">
        <v>41.69</v>
      </c>
      <c r="DL7" s="24">
        <v>44.61</v>
      </c>
      <c r="DM7" s="24">
        <v>47.35</v>
      </c>
      <c r="DN7" s="24">
        <v>26.56</v>
      </c>
      <c r="DO7" s="24">
        <v>27.82</v>
      </c>
      <c r="DP7" s="24">
        <v>29.24</v>
      </c>
      <c r="DQ7" s="24">
        <v>31.73</v>
      </c>
      <c r="DR7" s="24">
        <v>32.57</v>
      </c>
      <c r="DS7" s="24">
        <v>28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0.04</v>
      </c>
      <c r="ED7" s="24">
        <v>0.03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0.06</v>
      </c>
      <c r="EK7" s="24">
        <v>0.04</v>
      </c>
      <c r="EL7" s="24">
        <v>0.06</v>
      </c>
      <c r="EM7" s="24">
        <v>0.27</v>
      </c>
      <c r="EN7" s="24">
        <v>0.22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2023-12-12T00:57:34Z</dcterms:created>
  <dcterms:modified xsi:type="dcterms:W3CDTF">2024-01-22T02:19:27Z</dcterms:modified>
  <cp:category/>
</cp:coreProperties>
</file>