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F:\経営比較分析表データ\"/>
    </mc:Choice>
  </mc:AlternateContent>
  <xr:revisionPtr revIDLastSave="0" documentId="13_ncr:1_{9FED6216-FE51-4213-A38E-F206E25F0900}" xr6:coauthVersionLast="36" xr6:coauthVersionMax="36" xr10:uidLastSave="{00000000-0000-0000-0000-000000000000}"/>
  <workbookProtection workbookAlgorithmName="SHA-512" workbookHashValue="1Zq2S4j7E00gL5HHTQcESSFqmT3cZnbhKdxdl1a5yc1n8+a7jTJ6MgLCWqavRDspIUjLMU6bnlmBlpl88ftu4g==" workbookSaltValue="gXnYrZWHaXjfXy93wcYwVA=="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BB10" i="4"/>
  <c r="AT10" i="4"/>
  <c r="AL10" i="4"/>
  <c r="W10" i="4"/>
  <c r="P10" i="4"/>
  <c r="B10" i="4"/>
  <c r="BB8" i="4"/>
  <c r="AT8" i="4"/>
  <c r="AL8" i="4"/>
  <c r="AD8" i="4"/>
  <c r="W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<sst xmlns="http://schemas.openxmlformats.org/spreadsheetml/2006/main" count="228" uniqueCount="112">
  <si>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</si>
  <si>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</si>
  <si>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</si>
  <si>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</si>
  <si>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</si>
  <si>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</si>
  <si>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</si>
  <si>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</si>
  <si>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</si>
  <si>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</si>
  <si>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</si>
  <si>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</si>
  <si>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</si>
  <si>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</si>
  <si>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</si>
  <si>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</si>
  <si>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</si>
  <si>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</si>
  <si>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</si>
  <si>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</si>
  <si>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</si>
  <si>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</si>
  <si>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</si>
  <si>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</si>
  <si>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</si>
  <si>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</si>
  <si>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</si>
  <si>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</si>
  <si>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</si>
  <si>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</si>
  <si>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</si>
  <si>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</si>
  <si>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</si>
  <si>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</si>
  <si>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</si>
  <si>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</si>
  <si>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</si>
  <si>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</si>
  <si>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</si>
  <si>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</si>
  <si>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</si>
  <si>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</si>
  <si>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</si>
  <si>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</si>
  <si>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</si>
  <si>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</si>
  <si>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</si>
  <si>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</si>
  <si>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</si>
  <si>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</si>
  <si>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</si>
  <si>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</si>
  <si>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</si>
  <si>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</si>
  <si>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</si>
  <si>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</si>
  <si>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</si>
  <si>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</si>
  <si>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</si>
  <si>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</si>
  <si>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</si>
  <si>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</si>
  <si>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</si>
  <si>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</si>
  <si>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</si>
  <si>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</si>
  <si>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</si>
  <si>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</si>
  <si>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</si>
  <si>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</si>
  <si>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</si>
  <si>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</si>
  <si>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</si>
  <si>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</si>
  <si>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</si>
  <si>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</si>
  <si>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</si>
  <si>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</si>
  <si>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</si>
  <si>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</si>
  <si>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</si>
  <si>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</si>
  <si>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</si>
  <si>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</si>
  <si>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</si>
  <si>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</si>
  <si>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</si>
  <si>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</si>
  <si>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</si>
  <si>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</si>
  <si>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</si>
  <si>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</si>
  <si>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</si>
  <si>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大和郡山市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</si>
  <si>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</si>
  <si>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</si>
  <si>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</si>
  <si>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</si>
  <si>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</si>
  <si>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</si>
  <si>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</si>
  <si>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</si>
  <si>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</si>
  <si>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</si>
  <si>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</si>
  <si>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</si>
  <si>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</si>
  <si>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</si>
  <si>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</si>
  <si>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常収支比率（グラフ①）から、経常収支が黒字を保っていること、企業債残高対給水収益比率（グラフ④）から、企業債等の借入金残高がほとんどないことなどから、当市の経営状況は健全性が高いと考えられます。
　しかしながら、今後は老朽管や浄水施設の更新費用の増加が見込まれるため、その財源として企業債の借入が必要となってきますので、流動比率（グラフ③）は減少し、企業債残高対給水収益比率（グラフ④）は増加していくものと予想されます。
  今後につきましては、給水人口の減少や市民の節水意識の向上、専用水道保有企業の増加などによる料金収入の減少により、経営状況は徐々に悪化していくものと予想されます。そのため、施設利用率（グラフ⑦）が示すように、今後も施設利用率は低い状況が続くものと考えられますので、施設を更新する際には適切な規模となるよう、ダウンサイジングを行い更新費用の抑制に努める必要があります。</t>
    <rPh sb="91" eb="92">
      <t>カンガ</t>
    </rPh>
    <rPh sb="114" eb="116">
      <t>ジョウスイ</t>
    </rPh>
    <rPh sb="116" eb="118">
      <t>シセツ</t>
    </rPh>
    <rPh sb="149" eb="151">
      <t>ヒツヨウ</t>
    </rPh>
    <rPh sb="336" eb="337">
      <t>カンガ</t>
    </rPh>
    <phoneticPr fontId="4"/>
  </si>
  <si>
    <t>有形固定資産減価償却率（グラフ①）や、管路経年化率（グラフ②）において、平均値より高い数値となっており、類似団体よりも施設等の老朽化が進んでいると考えられます。
  ２つ保有している浄水場に関しては、北郡山浄水場、昭和浄水場ともに老朽化が著しいため、改修するにあたり高額な費用が必要となります。そのため、施設の規模適正化や統廃合も検討し、更新費用の圧縮を図る必要があります。
  また、管路については、40年以上経過した管路が約35％と平均値をより高い数値を示しており増加傾向にあります。また、管路更新率（グラフ③）は、約1.5％と類似団体よりも高いものの、今後も老朽化が進むと予想されますので、施設整備計画に従い、年1.5％の更新率を維持しながら管路更新を進めていく予定です。</t>
    <rPh sb="36" eb="39">
      <t>ヘイキンチ</t>
    </rPh>
    <rPh sb="73" eb="74">
      <t>カンガ</t>
    </rPh>
    <rPh sb="85" eb="87">
      <t>ホユウ</t>
    </rPh>
    <rPh sb="95" eb="96">
      <t>カン</t>
    </rPh>
    <rPh sb="119" eb="120">
      <t>イチジル</t>
    </rPh>
    <rPh sb="213" eb="214">
      <t>ヤク</t>
    </rPh>
    <rPh sb="218" eb="221">
      <t>ヘイキンチ</t>
    </rPh>
    <rPh sb="224" eb="225">
      <t>タカ</t>
    </rPh>
    <rPh sb="226" eb="228">
      <t>スウチ</t>
    </rPh>
    <rPh sb="229" eb="230">
      <t>シメ</t>
    </rPh>
    <rPh sb="234" eb="236">
      <t>ゾウカ</t>
    </rPh>
    <rPh sb="236" eb="238">
      <t>ケイコウ</t>
    </rPh>
    <rPh sb="260" eb="261">
      <t>ヤク</t>
    </rPh>
    <rPh sb="279" eb="281">
      <t>コンゴ</t>
    </rPh>
    <rPh sb="305" eb="306">
      <t>シタガ</t>
    </rPh>
    <rPh sb="316" eb="317">
      <t>リツ</t>
    </rPh>
    <rPh sb="318" eb="320">
      <t>イジ</t>
    </rPh>
    <phoneticPr fontId="4"/>
  </si>
  <si>
    <t>現在は、比較的良好な現在の経営状況ですが、今後においては配水量の減少による料金収入の減少や、施設の老朽化の進行が予想されるため、その対策費用を確保しながら計画的に施設整備を進めていく必要があります。そのため、当市の水道事業ビジョン、及び施設整備計画に基づいて平成29年度より計画的に老朽管の更新を実施しています。
　また、現在、検針・料金徴収・開閉栓・窓口業務等の包括委託、浄水場の施設運転・維持管理の業務委託、自己水より割高な受水費を配水量の約50％に抑えることなどにより経営の効率化を図っています。
　しかしながら、配水量の減少により施設利用率が年々低下していますので、施設の更新を行う際には、浄水能力や配水池容量を縮小していく予定にしております。</t>
    <rPh sb="0" eb="2">
      <t>ゲンザイ</t>
    </rPh>
    <rPh sb="104" eb="106">
      <t>トウシ</t>
    </rPh>
    <rPh sb="129" eb="131">
      <t>ヘイセイ</t>
    </rPh>
    <rPh sb="293" eb="294">
      <t>オコナ</t>
    </rPh>
    <rPh sb="295" eb="296">
      <t>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</si>
</sst>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1.42</c:v>
                </c:pt>
                <c:pt idx="1">
                  <c:v>1.38</c:v>
                </c:pt>
                <c:pt idx="2">
                  <c:v>1.23</c:v>
                </c:pt>
                <c:pt idx="3">
                  <c:v>1.47</c:v>
                </c:pt>
                <c:pt idx="4">
                  <c:v>1.51</c:v>
                </c:pt>
              </c:numCache>
            </c:numRef>
          </c:val>
          <c:extLst>
            <c:ext xmlns:c16="http://schemas.microsoft.com/office/drawing/2014/chart" uri="{C3380CC4-5D6E-409C-BE32-E72D297353CC}">
              <c16:uniqueId val="{00000000-21C1-4A18-B73D-DF47F06E4E1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21C1-4A18-B73D-DF47F06E4E1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49.96</c:v>
                </c:pt>
                <c:pt idx="1">
                  <c:v>50.63</c:v>
                </c:pt>
                <c:pt idx="2">
                  <c:v>48.24</c:v>
                </c:pt>
                <c:pt idx="3">
                  <c:v>47.74</c:v>
                </c:pt>
                <c:pt idx="4">
                  <c:v>47.22</c:v>
                </c:pt>
              </c:numCache>
            </c:numRef>
          </c:val>
          <c:extLst>
            <c:ext xmlns:c16="http://schemas.microsoft.com/office/drawing/2014/chart" uri="{C3380CC4-5D6E-409C-BE32-E72D297353CC}">
              <c16:uniqueId val="{00000000-5EE2-4958-A3EF-30F60B5530F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5EE2-4958-A3EF-30F60B5530F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94.45</c:v>
                </c:pt>
                <c:pt idx="1">
                  <c:v>92.87</c:v>
                </c:pt>
                <c:pt idx="2">
                  <c:v>94.43</c:v>
                </c:pt>
                <c:pt idx="3">
                  <c:v>91.34</c:v>
                </c:pt>
                <c:pt idx="4">
                  <c:v>93.27</c:v>
                </c:pt>
              </c:numCache>
            </c:numRef>
          </c:val>
          <c:extLst>
            <c:ext xmlns:c16="http://schemas.microsoft.com/office/drawing/2014/chart" uri="{C3380CC4-5D6E-409C-BE32-E72D297353CC}">
              <c16:uniqueId val="{00000000-2C52-440A-B7BB-CA8E8A683E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2C52-440A-B7BB-CA8E8A683E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118.63</c:v>
                </c:pt>
                <c:pt idx="1">
                  <c:v>108.19</c:v>
                </c:pt>
                <c:pt idx="2">
                  <c:v>112.96</c:v>
                </c:pt>
                <c:pt idx="3">
                  <c:v>112.21</c:v>
                </c:pt>
                <c:pt idx="4">
                  <c:v>113.12</c:v>
                </c:pt>
              </c:numCache>
            </c:numRef>
          </c:val>
          <c:extLst>
            <c:ext xmlns:c16="http://schemas.microsoft.com/office/drawing/2014/chart" uri="{C3380CC4-5D6E-409C-BE32-E72D297353CC}">
              <c16:uniqueId val="{00000000-2DBB-4DCF-9DBE-B0E46E288D3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2DBB-4DCF-9DBE-B0E46E288D3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55.63</c:v>
                </c:pt>
                <c:pt idx="1">
                  <c:v>55.53</c:v>
                </c:pt>
                <c:pt idx="2">
                  <c:v>55.73</c:v>
                </c:pt>
                <c:pt idx="3">
                  <c:v>55.39</c:v>
                </c:pt>
                <c:pt idx="4">
                  <c:v>55.13</c:v>
                </c:pt>
              </c:numCache>
            </c:numRef>
          </c:val>
          <c:extLst>
            <c:ext xmlns:c16="http://schemas.microsoft.com/office/drawing/2014/chart" uri="{C3380CC4-5D6E-409C-BE32-E72D297353CC}">
              <c16:uniqueId val="{00000000-1B11-4C5E-B097-3DAA2B6AD5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1B11-4C5E-B097-3DAA2B6AD5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29.81</c:v>
                </c:pt>
                <c:pt idx="1">
                  <c:v>30.67</c:v>
                </c:pt>
                <c:pt idx="2">
                  <c:v>31.76</c:v>
                </c:pt>
                <c:pt idx="3">
                  <c:v>36.130000000000003</c:v>
                </c:pt>
                <c:pt idx="4">
                  <c:v>34.71</c:v>
                </c:pt>
              </c:numCache>
            </c:numRef>
          </c:val>
          <c:extLst>
            <c:ext xmlns:c16="http://schemas.microsoft.com/office/drawing/2014/chart" uri="{C3380CC4-5D6E-409C-BE32-E72D297353CC}">
              <c16:uniqueId val="{00000000-1263-4492-BC37-371FBF6FA2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1263-4492-BC37-371FBF6FA2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A1-49B0-9052-07FEB2E4DFC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8DA1-49B0-9052-07FEB2E4DFC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1769.19</c:v>
                </c:pt>
                <c:pt idx="1">
                  <c:v>909.6</c:v>
                </c:pt>
                <c:pt idx="2">
                  <c:v>1054.94</c:v>
                </c:pt>
                <c:pt idx="3">
                  <c:v>1651.49</c:v>
                </c:pt>
                <c:pt idx="4">
                  <c:v>1349.76</c:v>
                </c:pt>
              </c:numCache>
            </c:numRef>
          </c:val>
          <c:extLst>
            <c:ext xmlns:c16="http://schemas.microsoft.com/office/drawing/2014/chart" uri="{C3380CC4-5D6E-409C-BE32-E72D297353CC}">
              <c16:uniqueId val="{00000000-64B9-452D-85B0-0E49AF8E48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64B9-452D-85B0-0E49AF8E48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1.35</c:v>
                </c:pt>
                <c:pt idx="1">
                  <c:v>1.26</c:v>
                </c:pt>
                <c:pt idx="2">
                  <c:v>1.04</c:v>
                </c:pt>
                <c:pt idx="3">
                  <c:v>1</c:v>
                </c:pt>
                <c:pt idx="4">
                  <c:v>0.69</c:v>
                </c:pt>
              </c:numCache>
            </c:numRef>
          </c:val>
          <c:extLst>
            <c:ext xmlns:c16="http://schemas.microsoft.com/office/drawing/2014/chart" uri="{C3380CC4-5D6E-409C-BE32-E72D297353CC}">
              <c16:uniqueId val="{00000000-D8E8-4680-ACFC-D36CE3B743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D8E8-4680-ACFC-D36CE3B743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118.34</c:v>
                </c:pt>
                <c:pt idx="1">
                  <c:v>106.35</c:v>
                </c:pt>
                <c:pt idx="2">
                  <c:v>113.09</c:v>
                </c:pt>
                <c:pt idx="3">
                  <c:v>93.83</c:v>
                </c:pt>
                <c:pt idx="4">
                  <c:v>107.51</c:v>
                </c:pt>
              </c:numCache>
            </c:numRef>
          </c:val>
          <c:extLst>
            <c:ext xmlns:c16="http://schemas.microsoft.com/office/drawing/2014/chart" uri="{C3380CC4-5D6E-409C-BE32-E72D297353CC}">
              <c16:uniqueId val="{00000000-F124-4AA0-8F9A-2AA266FCF6D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F124-4AA0-8F9A-2AA266FCF6D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159.58000000000001</c:v>
                </c:pt>
                <c:pt idx="1">
                  <c:v>166.1</c:v>
                </c:pt>
                <c:pt idx="2">
                  <c:v>165.09</c:v>
                </c:pt>
                <c:pt idx="3">
                  <c:v>176.47</c:v>
                </c:pt>
                <c:pt idx="4">
                  <c:v>169.46</c:v>
                </c:pt>
              </c:numCache>
            </c:numRef>
          </c:val>
          <c:extLst>
            <c:ext xmlns:c16="http://schemas.microsoft.com/office/drawing/2014/chart" uri="{C3380CC4-5D6E-409C-BE32-E72D297353CC}">
              <c16:uniqueId val="{00000000-E7F4-45DB-AA9A-44E63BB329D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E7F4-45DB-AA9A-44E63BB329D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奈良県　大和郡山市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1"/>
      <c r="D7" s="61"/>
      <c r="E7" s="61"/>
      <c r="F7" s="61"/>
      <c r="G7" s="61"/>
      <c r="H7" s="61"/>
      <c r="I7" s="60" t="s">
        <v>2</v>
      </c>
      <c r="J7" s="61"/>
      <c r="K7" s="61"/>
      <c r="L7" s="61"/>
      <c r="M7" s="61"/>
      <c r="N7" s="61"/>
      <c r="O7" s="62"/>
      <c r="P7" s="63" t="s">
        <v>3</v>
      </c>
      <c r="Q7" s="63"/>
      <c r="R7" s="63"/>
      <c r="S7" s="63"/>
      <c r="T7" s="63"/>
      <c r="U7" s="63"/>
      <c r="V7" s="63"/>
      <c r="W7" s="63" t="s">
        <v>4</v>
      </c>
      <c r="X7" s="63"/>
      <c r="Y7" s="63"/>
      <c r="Z7" s="63"/>
      <c r="AA7" s="63"/>
      <c r="AB7" s="63"/>
      <c r="AC7" s="63"/>
      <c r="AD7" s="63" t="s">
        <v>5</v>
      </c>
      <c r="AE7" s="63"/>
      <c r="AF7" s="63"/>
      <c r="AG7" s="63"/>
      <c r="AH7" s="63"/>
      <c r="AI7" s="63"/>
      <c r="AJ7" s="63"/>
      <c r="AK7" s="2"/>
      <c r="AL7" s="63" t="s">
        <v>6</v>
      </c>
      <c r="AM7" s="63"/>
      <c r="AN7" s="63"/>
      <c r="AO7" s="63"/>
      <c r="AP7" s="63"/>
      <c r="AQ7" s="63"/>
      <c r="AR7" s="63"/>
      <c r="AS7" s="63"/>
      <c r="AT7" s="60" t="s">
        <v>7</v>
      </c>
      <c r="AU7" s="61"/>
      <c r="AV7" s="61"/>
      <c r="AW7" s="61"/>
      <c r="AX7" s="61"/>
      <c r="AY7" s="61"/>
      <c r="AZ7" s="61"/>
      <c r="BA7" s="61"/>
      <c r="BB7" s="63" t="s">
        <v>8</v>
      </c>
      <c r="BC7" s="63"/>
      <c r="BD7" s="63"/>
      <c r="BE7" s="63"/>
      <c r="BF7" s="63"/>
      <c r="BG7" s="63"/>
      <c r="BH7" s="63"/>
      <c r="BI7" s="63"/>
      <c r="BJ7" s="3"/>
      <c r="BK7" s="3"/>
      <c r="BL7" s="68" t="s">
        <v>9</v>
      </c>
      <c r="BM7" s="69"/>
      <c r="BN7" s="69"/>
      <c r="BO7" s="69"/>
      <c r="BP7" s="69"/>
      <c r="BQ7" s="69"/>
      <c r="BR7" s="69"/>
      <c r="BS7" s="69"/>
      <c r="BT7" s="69"/>
      <c r="BU7" s="69"/>
      <c r="BV7" s="69"/>
      <c r="BW7" s="69"/>
      <c r="BX7" s="69"/>
      <c r="BY7" s="7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57">
        <f>データ!$R$6</f>
        <v>83255</v>
      </c>
      <c r="AM8" s="57"/>
      <c r="AN8" s="57"/>
      <c r="AO8" s="57"/>
      <c r="AP8" s="57"/>
      <c r="AQ8" s="57"/>
      <c r="AR8" s="57"/>
      <c r="AS8" s="57"/>
      <c r="AT8" s="54">
        <f>データ!$S$6</f>
        <v>42.69</v>
      </c>
      <c r="AU8" s="55"/>
      <c r="AV8" s="55"/>
      <c r="AW8" s="55"/>
      <c r="AX8" s="55"/>
      <c r="AY8" s="55"/>
      <c r="AZ8" s="55"/>
      <c r="BA8" s="55"/>
      <c r="BB8" s="44">
        <f>データ!$T$6</f>
        <v>1950.22</v>
      </c>
      <c r="BC8" s="44"/>
      <c r="BD8" s="44"/>
      <c r="BE8" s="44"/>
      <c r="BF8" s="44"/>
      <c r="BG8" s="44"/>
      <c r="BH8" s="44"/>
      <c r="BI8" s="44"/>
      <c r="BJ8" s="3"/>
      <c r="BK8" s="3"/>
      <c r="BL8" s="75" t="s">
        <v>10</v>
      </c>
      <c r="BM8" s="76"/>
      <c r="BN8" s="58" t="s">
        <v>11</v>
      </c>
      <c r="BO8" s="58"/>
      <c r="BP8" s="58"/>
      <c r="BQ8" s="58"/>
      <c r="BR8" s="58"/>
      <c r="BS8" s="58"/>
      <c r="BT8" s="58"/>
      <c r="BU8" s="58"/>
      <c r="BV8" s="58"/>
      <c r="BW8" s="58"/>
      <c r="BX8" s="58"/>
      <c r="BY8" s="59"/>
    </row>
    <row r="9" spans="1:78" ht="18.75" customHeight="1" x14ac:dyDescent="0.15">
      <c r="A9" s="2"/>
      <c r="B9" s="60" t="s">
        <v>12</v>
      </c>
      <c r="C9" s="61"/>
      <c r="D9" s="61"/>
      <c r="E9" s="61"/>
      <c r="F9" s="61"/>
      <c r="G9" s="61"/>
      <c r="H9" s="61"/>
      <c r="I9" s="60" t="s">
        <v>13</v>
      </c>
      <c r="J9" s="61"/>
      <c r="K9" s="61"/>
      <c r="L9" s="61"/>
      <c r="M9" s="61"/>
      <c r="N9" s="61"/>
      <c r="O9" s="62"/>
      <c r="P9" s="63" t="s">
        <v>14</v>
      </c>
      <c r="Q9" s="63"/>
      <c r="R9" s="63"/>
      <c r="S9" s="63"/>
      <c r="T9" s="63"/>
      <c r="U9" s="63"/>
      <c r="V9" s="63"/>
      <c r="W9" s="63" t="s">
        <v>15</v>
      </c>
      <c r="X9" s="63"/>
      <c r="Y9" s="63"/>
      <c r="Z9" s="63"/>
      <c r="AA9" s="63"/>
      <c r="AB9" s="63"/>
      <c r="AC9" s="63"/>
      <c r="AD9" s="2"/>
      <c r="AE9" s="2"/>
      <c r="AF9" s="2"/>
      <c r="AG9" s="2"/>
      <c r="AH9" s="2"/>
      <c r="AI9" s="2"/>
      <c r="AJ9" s="2"/>
      <c r="AK9" s="2"/>
      <c r="AL9" s="63" t="s">
        <v>16</v>
      </c>
      <c r="AM9" s="63"/>
      <c r="AN9" s="63"/>
      <c r="AO9" s="63"/>
      <c r="AP9" s="63"/>
      <c r="AQ9" s="63"/>
      <c r="AR9" s="63"/>
      <c r="AS9" s="63"/>
      <c r="AT9" s="60" t="s">
        <v>17</v>
      </c>
      <c r="AU9" s="61"/>
      <c r="AV9" s="61"/>
      <c r="AW9" s="61"/>
      <c r="AX9" s="61"/>
      <c r="AY9" s="61"/>
      <c r="AZ9" s="61"/>
      <c r="BA9" s="61"/>
      <c r="BB9" s="63" t="s">
        <v>18</v>
      </c>
      <c r="BC9" s="63"/>
      <c r="BD9" s="63"/>
      <c r="BE9" s="63"/>
      <c r="BF9" s="63"/>
      <c r="BG9" s="63"/>
      <c r="BH9" s="63"/>
      <c r="BI9" s="63"/>
      <c r="BJ9" s="3"/>
      <c r="BK9" s="3"/>
      <c r="BL9" s="64" t="s">
        <v>19</v>
      </c>
      <c r="BM9" s="65"/>
      <c r="BN9" s="66" t="s">
        <v>20</v>
      </c>
      <c r="BO9" s="66"/>
      <c r="BP9" s="66"/>
      <c r="BQ9" s="66"/>
      <c r="BR9" s="66"/>
      <c r="BS9" s="66"/>
      <c r="BT9" s="66"/>
      <c r="BU9" s="66"/>
      <c r="BV9" s="66"/>
      <c r="BW9" s="66"/>
      <c r="BX9" s="66"/>
      <c r="BY9" s="67"/>
    </row>
    <row r="10" spans="1:78" ht="18.75" customHeight="1" x14ac:dyDescent="0.15">
      <c r="A10" s="2"/>
      <c r="B10" s="54" t="str">
        <f>データ!$N$6</f>
        <v>-</v>
      </c>
      <c r="C10" s="55"/>
      <c r="D10" s="55"/>
      <c r="E10" s="55"/>
      <c r="F10" s="55"/>
      <c r="G10" s="55"/>
      <c r="H10" s="55"/>
      <c r="I10" s="54">
        <f>データ!$O$6</f>
        <v>93.07</v>
      </c>
      <c r="J10" s="55"/>
      <c r="K10" s="55"/>
      <c r="L10" s="55"/>
      <c r="M10" s="55"/>
      <c r="N10" s="55"/>
      <c r="O10" s="56"/>
      <c r="P10" s="44">
        <f>データ!$P$6</f>
        <v>101.03</v>
      </c>
      <c r="Q10" s="44"/>
      <c r="R10" s="44"/>
      <c r="S10" s="44"/>
      <c r="T10" s="44"/>
      <c r="U10" s="44"/>
      <c r="V10" s="44"/>
      <c r="W10" s="57">
        <f>データ!$Q$6</f>
        <v>2992</v>
      </c>
      <c r="X10" s="57"/>
      <c r="Y10" s="57"/>
      <c r="Z10" s="57"/>
      <c r="AA10" s="57"/>
      <c r="AB10" s="57"/>
      <c r="AC10" s="57"/>
      <c r="AD10" s="2"/>
      <c r="AE10" s="2"/>
      <c r="AF10" s="2"/>
      <c r="AG10" s="2"/>
      <c r="AH10" s="2"/>
      <c r="AI10" s="2"/>
      <c r="AJ10" s="2"/>
      <c r="AK10" s="2"/>
      <c r="AL10" s="57">
        <f>データ!$U$6</f>
        <v>83841</v>
      </c>
      <c r="AM10" s="57"/>
      <c r="AN10" s="57"/>
      <c r="AO10" s="57"/>
      <c r="AP10" s="57"/>
      <c r="AQ10" s="57"/>
      <c r="AR10" s="57"/>
      <c r="AS10" s="57"/>
      <c r="AT10" s="54">
        <f>データ!$V$6</f>
        <v>39.01</v>
      </c>
      <c r="AU10" s="55"/>
      <c r="AV10" s="55"/>
      <c r="AW10" s="55"/>
      <c r="AX10" s="55"/>
      <c r="AY10" s="55"/>
      <c r="AZ10" s="55"/>
      <c r="BA10" s="55"/>
      <c r="BB10" s="44">
        <f>データ!$W$6</f>
        <v>2149.2199999999998</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2" t="s">
        <v>25</v>
      </c>
      <c r="BM14" s="33"/>
      <c r="BN14" s="33"/>
      <c r="BO14" s="33"/>
      <c r="BP14" s="33"/>
      <c r="BQ14" s="33"/>
      <c r="BR14" s="33"/>
      <c r="BS14" s="33"/>
      <c r="BT14" s="33"/>
      <c r="BU14" s="33"/>
      <c r="BV14" s="33"/>
      <c r="BW14" s="33"/>
      <c r="BX14" s="33"/>
      <c r="BY14" s="33"/>
      <c r="BZ14" s="34"/>
    </row>
    <row r="15" spans="1:78" ht="13.5" customHeight="1" x14ac:dyDescent="0.15">
      <c r="A15" s="2"/>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40"/>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8" t="s">
        <v>109</v>
      </c>
      <c r="BM16" s="89"/>
      <c r="BN16" s="89"/>
      <c r="BO16" s="89"/>
      <c r="BP16" s="89"/>
      <c r="BQ16" s="89"/>
      <c r="BR16" s="89"/>
      <c r="BS16" s="89"/>
      <c r="BT16" s="89"/>
      <c r="BU16" s="89"/>
      <c r="BV16" s="89"/>
      <c r="BW16" s="89"/>
      <c r="BX16" s="89"/>
      <c r="BY16" s="89"/>
      <c r="BZ16" s="9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8"/>
      <c r="BM17" s="89"/>
      <c r="BN17" s="89"/>
      <c r="BO17" s="89"/>
      <c r="BP17" s="89"/>
      <c r="BQ17" s="89"/>
      <c r="BR17" s="89"/>
      <c r="BS17" s="89"/>
      <c r="BT17" s="89"/>
      <c r="BU17" s="89"/>
      <c r="BV17" s="89"/>
      <c r="BW17" s="89"/>
      <c r="BX17" s="89"/>
      <c r="BY17" s="89"/>
      <c r="BZ17" s="9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8"/>
      <c r="BM18" s="89"/>
      <c r="BN18" s="89"/>
      <c r="BO18" s="89"/>
      <c r="BP18" s="89"/>
      <c r="BQ18" s="89"/>
      <c r="BR18" s="89"/>
      <c r="BS18" s="89"/>
      <c r="BT18" s="89"/>
      <c r="BU18" s="89"/>
      <c r="BV18" s="89"/>
      <c r="BW18" s="89"/>
      <c r="BX18" s="89"/>
      <c r="BY18" s="89"/>
      <c r="BZ18" s="9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8"/>
      <c r="BM19" s="89"/>
      <c r="BN19" s="89"/>
      <c r="BO19" s="89"/>
      <c r="BP19" s="89"/>
      <c r="BQ19" s="89"/>
      <c r="BR19" s="89"/>
      <c r="BS19" s="89"/>
      <c r="BT19" s="89"/>
      <c r="BU19" s="89"/>
      <c r="BV19" s="89"/>
      <c r="BW19" s="89"/>
      <c r="BX19" s="89"/>
      <c r="BY19" s="89"/>
      <c r="BZ19" s="9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8"/>
      <c r="BM20" s="89"/>
      <c r="BN20" s="89"/>
      <c r="BO20" s="89"/>
      <c r="BP20" s="89"/>
      <c r="BQ20" s="89"/>
      <c r="BR20" s="89"/>
      <c r="BS20" s="89"/>
      <c r="BT20" s="89"/>
      <c r="BU20" s="89"/>
      <c r="BV20" s="89"/>
      <c r="BW20" s="89"/>
      <c r="BX20" s="89"/>
      <c r="BY20" s="89"/>
      <c r="BZ20" s="9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8"/>
      <c r="BM21" s="89"/>
      <c r="BN21" s="89"/>
      <c r="BO21" s="89"/>
      <c r="BP21" s="89"/>
      <c r="BQ21" s="89"/>
      <c r="BR21" s="89"/>
      <c r="BS21" s="89"/>
      <c r="BT21" s="89"/>
      <c r="BU21" s="89"/>
      <c r="BV21" s="89"/>
      <c r="BW21" s="89"/>
      <c r="BX21" s="89"/>
      <c r="BY21" s="89"/>
      <c r="BZ21" s="9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8"/>
      <c r="BM22" s="89"/>
      <c r="BN22" s="89"/>
      <c r="BO22" s="89"/>
      <c r="BP22" s="89"/>
      <c r="BQ22" s="89"/>
      <c r="BR22" s="89"/>
      <c r="BS22" s="89"/>
      <c r="BT22" s="89"/>
      <c r="BU22" s="89"/>
      <c r="BV22" s="89"/>
      <c r="BW22" s="89"/>
      <c r="BX22" s="89"/>
      <c r="BY22" s="89"/>
      <c r="BZ22" s="9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8"/>
      <c r="BM23" s="89"/>
      <c r="BN23" s="89"/>
      <c r="BO23" s="89"/>
      <c r="BP23" s="89"/>
      <c r="BQ23" s="89"/>
      <c r="BR23" s="89"/>
      <c r="BS23" s="89"/>
      <c r="BT23" s="89"/>
      <c r="BU23" s="89"/>
      <c r="BV23" s="89"/>
      <c r="BW23" s="89"/>
      <c r="BX23" s="89"/>
      <c r="BY23" s="89"/>
      <c r="BZ23" s="9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8"/>
      <c r="BM24" s="89"/>
      <c r="BN24" s="89"/>
      <c r="BO24" s="89"/>
      <c r="BP24" s="89"/>
      <c r="BQ24" s="89"/>
      <c r="BR24" s="89"/>
      <c r="BS24" s="89"/>
      <c r="BT24" s="89"/>
      <c r="BU24" s="89"/>
      <c r="BV24" s="89"/>
      <c r="BW24" s="89"/>
      <c r="BX24" s="89"/>
      <c r="BY24" s="89"/>
      <c r="BZ24" s="9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8"/>
      <c r="BM25" s="89"/>
      <c r="BN25" s="89"/>
      <c r="BO25" s="89"/>
      <c r="BP25" s="89"/>
      <c r="BQ25" s="89"/>
      <c r="BR25" s="89"/>
      <c r="BS25" s="89"/>
      <c r="BT25" s="89"/>
      <c r="BU25" s="89"/>
      <c r="BV25" s="89"/>
      <c r="BW25" s="89"/>
      <c r="BX25" s="89"/>
      <c r="BY25" s="89"/>
      <c r="BZ25" s="9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8"/>
      <c r="BM26" s="89"/>
      <c r="BN26" s="89"/>
      <c r="BO26" s="89"/>
      <c r="BP26" s="89"/>
      <c r="BQ26" s="89"/>
      <c r="BR26" s="89"/>
      <c r="BS26" s="89"/>
      <c r="BT26" s="89"/>
      <c r="BU26" s="89"/>
      <c r="BV26" s="89"/>
      <c r="BW26" s="89"/>
      <c r="BX26" s="89"/>
      <c r="BY26" s="89"/>
      <c r="BZ26" s="9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8"/>
      <c r="BM27" s="89"/>
      <c r="BN27" s="89"/>
      <c r="BO27" s="89"/>
      <c r="BP27" s="89"/>
      <c r="BQ27" s="89"/>
      <c r="BR27" s="89"/>
      <c r="BS27" s="89"/>
      <c r="BT27" s="89"/>
      <c r="BU27" s="89"/>
      <c r="BV27" s="89"/>
      <c r="BW27" s="89"/>
      <c r="BX27" s="89"/>
      <c r="BY27" s="89"/>
      <c r="BZ27" s="9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8"/>
      <c r="BM28" s="89"/>
      <c r="BN28" s="89"/>
      <c r="BO28" s="89"/>
      <c r="BP28" s="89"/>
      <c r="BQ28" s="89"/>
      <c r="BR28" s="89"/>
      <c r="BS28" s="89"/>
      <c r="BT28" s="89"/>
      <c r="BU28" s="89"/>
      <c r="BV28" s="89"/>
      <c r="BW28" s="89"/>
      <c r="BX28" s="89"/>
      <c r="BY28" s="89"/>
      <c r="BZ28" s="9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8"/>
      <c r="BM29" s="89"/>
      <c r="BN29" s="89"/>
      <c r="BO29" s="89"/>
      <c r="BP29" s="89"/>
      <c r="BQ29" s="89"/>
      <c r="BR29" s="89"/>
      <c r="BS29" s="89"/>
      <c r="BT29" s="89"/>
      <c r="BU29" s="89"/>
      <c r="BV29" s="89"/>
      <c r="BW29" s="89"/>
      <c r="BX29" s="89"/>
      <c r="BY29" s="89"/>
      <c r="BZ29" s="9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8"/>
      <c r="BM30" s="89"/>
      <c r="BN30" s="89"/>
      <c r="BO30" s="89"/>
      <c r="BP30" s="89"/>
      <c r="BQ30" s="89"/>
      <c r="BR30" s="89"/>
      <c r="BS30" s="89"/>
      <c r="BT30" s="89"/>
      <c r="BU30" s="89"/>
      <c r="BV30" s="89"/>
      <c r="BW30" s="89"/>
      <c r="BX30" s="89"/>
      <c r="BY30" s="89"/>
      <c r="BZ30" s="9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8"/>
      <c r="BM31" s="89"/>
      <c r="BN31" s="89"/>
      <c r="BO31" s="89"/>
      <c r="BP31" s="89"/>
      <c r="BQ31" s="89"/>
      <c r="BR31" s="89"/>
      <c r="BS31" s="89"/>
      <c r="BT31" s="89"/>
      <c r="BU31" s="89"/>
      <c r="BV31" s="89"/>
      <c r="BW31" s="89"/>
      <c r="BX31" s="89"/>
      <c r="BY31" s="89"/>
      <c r="BZ31" s="9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8"/>
      <c r="BM32" s="89"/>
      <c r="BN32" s="89"/>
      <c r="BO32" s="89"/>
      <c r="BP32" s="89"/>
      <c r="BQ32" s="89"/>
      <c r="BR32" s="89"/>
      <c r="BS32" s="89"/>
      <c r="BT32" s="89"/>
      <c r="BU32" s="89"/>
      <c r="BV32" s="89"/>
      <c r="BW32" s="89"/>
      <c r="BX32" s="89"/>
      <c r="BY32" s="89"/>
      <c r="BZ32" s="9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8"/>
      <c r="BM33" s="89"/>
      <c r="BN33" s="89"/>
      <c r="BO33" s="89"/>
      <c r="BP33" s="89"/>
      <c r="BQ33" s="89"/>
      <c r="BR33" s="89"/>
      <c r="BS33" s="89"/>
      <c r="BT33" s="89"/>
      <c r="BU33" s="89"/>
      <c r="BV33" s="89"/>
      <c r="BW33" s="89"/>
      <c r="BX33" s="89"/>
      <c r="BY33" s="89"/>
      <c r="BZ33" s="9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8"/>
      <c r="BM34" s="89"/>
      <c r="BN34" s="89"/>
      <c r="BO34" s="89"/>
      <c r="BP34" s="89"/>
      <c r="BQ34" s="89"/>
      <c r="BR34" s="89"/>
      <c r="BS34" s="89"/>
      <c r="BT34" s="89"/>
      <c r="BU34" s="89"/>
      <c r="BV34" s="89"/>
      <c r="BW34" s="89"/>
      <c r="BX34" s="89"/>
      <c r="BY34" s="89"/>
      <c r="BZ34" s="9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8"/>
      <c r="BM35" s="89"/>
      <c r="BN35" s="89"/>
      <c r="BO35" s="89"/>
      <c r="BP35" s="89"/>
      <c r="BQ35" s="89"/>
      <c r="BR35" s="89"/>
      <c r="BS35" s="89"/>
      <c r="BT35" s="89"/>
      <c r="BU35" s="89"/>
      <c r="BV35" s="89"/>
      <c r="BW35" s="89"/>
      <c r="BX35" s="89"/>
      <c r="BY35" s="89"/>
      <c r="BZ35" s="9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8"/>
      <c r="BM36" s="89"/>
      <c r="BN36" s="89"/>
      <c r="BO36" s="89"/>
      <c r="BP36" s="89"/>
      <c r="BQ36" s="89"/>
      <c r="BR36" s="89"/>
      <c r="BS36" s="89"/>
      <c r="BT36" s="89"/>
      <c r="BU36" s="89"/>
      <c r="BV36" s="89"/>
      <c r="BW36" s="89"/>
      <c r="BX36" s="89"/>
      <c r="BY36" s="89"/>
      <c r="BZ36" s="9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8"/>
      <c r="BM37" s="89"/>
      <c r="BN37" s="89"/>
      <c r="BO37" s="89"/>
      <c r="BP37" s="89"/>
      <c r="BQ37" s="89"/>
      <c r="BR37" s="89"/>
      <c r="BS37" s="89"/>
      <c r="BT37" s="89"/>
      <c r="BU37" s="89"/>
      <c r="BV37" s="89"/>
      <c r="BW37" s="89"/>
      <c r="BX37" s="89"/>
      <c r="BY37" s="89"/>
      <c r="BZ37" s="9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8"/>
      <c r="BM38" s="89"/>
      <c r="BN38" s="89"/>
      <c r="BO38" s="89"/>
      <c r="BP38" s="89"/>
      <c r="BQ38" s="89"/>
      <c r="BR38" s="89"/>
      <c r="BS38" s="89"/>
      <c r="BT38" s="89"/>
      <c r="BU38" s="89"/>
      <c r="BV38" s="89"/>
      <c r="BW38" s="89"/>
      <c r="BX38" s="89"/>
      <c r="BY38" s="89"/>
      <c r="BZ38" s="9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8"/>
      <c r="BM39" s="89"/>
      <c r="BN39" s="89"/>
      <c r="BO39" s="89"/>
      <c r="BP39" s="89"/>
      <c r="BQ39" s="89"/>
      <c r="BR39" s="89"/>
      <c r="BS39" s="89"/>
      <c r="BT39" s="89"/>
      <c r="BU39" s="89"/>
      <c r="BV39" s="89"/>
      <c r="BW39" s="89"/>
      <c r="BX39" s="89"/>
      <c r="BY39" s="89"/>
      <c r="BZ39" s="9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8"/>
      <c r="BM40" s="89"/>
      <c r="BN40" s="89"/>
      <c r="BO40" s="89"/>
      <c r="BP40" s="89"/>
      <c r="BQ40" s="89"/>
      <c r="BR40" s="89"/>
      <c r="BS40" s="89"/>
      <c r="BT40" s="89"/>
      <c r="BU40" s="89"/>
      <c r="BV40" s="89"/>
      <c r="BW40" s="89"/>
      <c r="BX40" s="89"/>
      <c r="BY40" s="89"/>
      <c r="BZ40" s="9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8"/>
      <c r="BM41" s="89"/>
      <c r="BN41" s="89"/>
      <c r="BO41" s="89"/>
      <c r="BP41" s="89"/>
      <c r="BQ41" s="89"/>
      <c r="BR41" s="89"/>
      <c r="BS41" s="89"/>
      <c r="BT41" s="89"/>
      <c r="BU41" s="89"/>
      <c r="BV41" s="89"/>
      <c r="BW41" s="89"/>
      <c r="BX41" s="89"/>
      <c r="BY41" s="89"/>
      <c r="BZ41" s="9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8"/>
      <c r="BM42" s="89"/>
      <c r="BN42" s="89"/>
      <c r="BO42" s="89"/>
      <c r="BP42" s="89"/>
      <c r="BQ42" s="89"/>
      <c r="BR42" s="89"/>
      <c r="BS42" s="89"/>
      <c r="BT42" s="89"/>
      <c r="BU42" s="89"/>
      <c r="BV42" s="89"/>
      <c r="BW42" s="89"/>
      <c r="BX42" s="89"/>
      <c r="BY42" s="89"/>
      <c r="BZ42" s="9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8"/>
      <c r="BM43" s="89"/>
      <c r="BN43" s="89"/>
      <c r="BO43" s="89"/>
      <c r="BP43" s="89"/>
      <c r="BQ43" s="89"/>
      <c r="BR43" s="89"/>
      <c r="BS43" s="89"/>
      <c r="BT43" s="89"/>
      <c r="BU43" s="89"/>
      <c r="BV43" s="89"/>
      <c r="BW43" s="89"/>
      <c r="BX43" s="89"/>
      <c r="BY43" s="89"/>
      <c r="BZ43" s="9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26</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8" t="s">
        <v>110</v>
      </c>
      <c r="BM47" s="89"/>
      <c r="BN47" s="89"/>
      <c r="BO47" s="89"/>
      <c r="BP47" s="89"/>
      <c r="BQ47" s="89"/>
      <c r="BR47" s="89"/>
      <c r="BS47" s="89"/>
      <c r="BT47" s="89"/>
      <c r="BU47" s="89"/>
      <c r="BV47" s="89"/>
      <c r="BW47" s="89"/>
      <c r="BX47" s="89"/>
      <c r="BY47" s="89"/>
      <c r="BZ47" s="9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8"/>
      <c r="BM48" s="89"/>
      <c r="BN48" s="89"/>
      <c r="BO48" s="89"/>
      <c r="BP48" s="89"/>
      <c r="BQ48" s="89"/>
      <c r="BR48" s="89"/>
      <c r="BS48" s="89"/>
      <c r="BT48" s="89"/>
      <c r="BU48" s="89"/>
      <c r="BV48" s="89"/>
      <c r="BW48" s="89"/>
      <c r="BX48" s="89"/>
      <c r="BY48" s="89"/>
      <c r="BZ48" s="9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8"/>
      <c r="BM49" s="89"/>
      <c r="BN49" s="89"/>
      <c r="BO49" s="89"/>
      <c r="BP49" s="89"/>
      <c r="BQ49" s="89"/>
      <c r="BR49" s="89"/>
      <c r="BS49" s="89"/>
      <c r="BT49" s="89"/>
      <c r="BU49" s="89"/>
      <c r="BV49" s="89"/>
      <c r="BW49" s="89"/>
      <c r="BX49" s="89"/>
      <c r="BY49" s="89"/>
      <c r="BZ49" s="9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8"/>
      <c r="BM50" s="89"/>
      <c r="BN50" s="89"/>
      <c r="BO50" s="89"/>
      <c r="BP50" s="89"/>
      <c r="BQ50" s="89"/>
      <c r="BR50" s="89"/>
      <c r="BS50" s="89"/>
      <c r="BT50" s="89"/>
      <c r="BU50" s="89"/>
      <c r="BV50" s="89"/>
      <c r="BW50" s="89"/>
      <c r="BX50" s="89"/>
      <c r="BY50" s="89"/>
      <c r="BZ50" s="9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8"/>
      <c r="BM51" s="89"/>
      <c r="BN51" s="89"/>
      <c r="BO51" s="89"/>
      <c r="BP51" s="89"/>
      <c r="BQ51" s="89"/>
      <c r="BR51" s="89"/>
      <c r="BS51" s="89"/>
      <c r="BT51" s="89"/>
      <c r="BU51" s="89"/>
      <c r="BV51" s="89"/>
      <c r="BW51" s="89"/>
      <c r="BX51" s="89"/>
      <c r="BY51" s="89"/>
      <c r="BZ51" s="9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8"/>
      <c r="BM52" s="89"/>
      <c r="BN52" s="89"/>
      <c r="BO52" s="89"/>
      <c r="BP52" s="89"/>
      <c r="BQ52" s="89"/>
      <c r="BR52" s="89"/>
      <c r="BS52" s="89"/>
      <c r="BT52" s="89"/>
      <c r="BU52" s="89"/>
      <c r="BV52" s="89"/>
      <c r="BW52" s="89"/>
      <c r="BX52" s="89"/>
      <c r="BY52" s="89"/>
      <c r="BZ52" s="9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8"/>
      <c r="BM53" s="89"/>
      <c r="BN53" s="89"/>
      <c r="BO53" s="89"/>
      <c r="BP53" s="89"/>
      <c r="BQ53" s="89"/>
      <c r="BR53" s="89"/>
      <c r="BS53" s="89"/>
      <c r="BT53" s="89"/>
      <c r="BU53" s="89"/>
      <c r="BV53" s="89"/>
      <c r="BW53" s="89"/>
      <c r="BX53" s="89"/>
      <c r="BY53" s="89"/>
      <c r="BZ53" s="9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8"/>
      <c r="BM54" s="89"/>
      <c r="BN54" s="89"/>
      <c r="BO54" s="89"/>
      <c r="BP54" s="89"/>
      <c r="BQ54" s="89"/>
      <c r="BR54" s="89"/>
      <c r="BS54" s="89"/>
      <c r="BT54" s="89"/>
      <c r="BU54" s="89"/>
      <c r="BV54" s="89"/>
      <c r="BW54" s="89"/>
      <c r="BX54" s="89"/>
      <c r="BY54" s="89"/>
      <c r="BZ54" s="9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8"/>
      <c r="BM55" s="89"/>
      <c r="BN55" s="89"/>
      <c r="BO55" s="89"/>
      <c r="BP55" s="89"/>
      <c r="BQ55" s="89"/>
      <c r="BR55" s="89"/>
      <c r="BS55" s="89"/>
      <c r="BT55" s="89"/>
      <c r="BU55" s="89"/>
      <c r="BV55" s="89"/>
      <c r="BW55" s="89"/>
      <c r="BX55" s="89"/>
      <c r="BY55" s="89"/>
      <c r="BZ55" s="9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8"/>
      <c r="BM56" s="89"/>
      <c r="BN56" s="89"/>
      <c r="BO56" s="89"/>
      <c r="BP56" s="89"/>
      <c r="BQ56" s="89"/>
      <c r="BR56" s="89"/>
      <c r="BS56" s="89"/>
      <c r="BT56" s="89"/>
      <c r="BU56" s="89"/>
      <c r="BV56" s="89"/>
      <c r="BW56" s="89"/>
      <c r="BX56" s="89"/>
      <c r="BY56" s="89"/>
      <c r="BZ56" s="9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8"/>
      <c r="BM57" s="89"/>
      <c r="BN57" s="89"/>
      <c r="BO57" s="89"/>
      <c r="BP57" s="89"/>
      <c r="BQ57" s="89"/>
      <c r="BR57" s="89"/>
      <c r="BS57" s="89"/>
      <c r="BT57" s="89"/>
      <c r="BU57" s="89"/>
      <c r="BV57" s="89"/>
      <c r="BW57" s="89"/>
      <c r="BX57" s="89"/>
      <c r="BY57" s="89"/>
      <c r="BZ57" s="9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8"/>
      <c r="BM58" s="89"/>
      <c r="BN58" s="89"/>
      <c r="BO58" s="89"/>
      <c r="BP58" s="89"/>
      <c r="BQ58" s="89"/>
      <c r="BR58" s="89"/>
      <c r="BS58" s="89"/>
      <c r="BT58" s="89"/>
      <c r="BU58" s="89"/>
      <c r="BV58" s="89"/>
      <c r="BW58" s="89"/>
      <c r="BX58" s="89"/>
      <c r="BY58" s="89"/>
      <c r="BZ58" s="9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8"/>
      <c r="BM59" s="89"/>
      <c r="BN59" s="89"/>
      <c r="BO59" s="89"/>
      <c r="BP59" s="89"/>
      <c r="BQ59" s="89"/>
      <c r="BR59" s="89"/>
      <c r="BS59" s="89"/>
      <c r="BT59" s="89"/>
      <c r="BU59" s="89"/>
      <c r="BV59" s="89"/>
      <c r="BW59" s="89"/>
      <c r="BX59" s="89"/>
      <c r="BY59" s="89"/>
      <c r="BZ59" s="90"/>
    </row>
    <row r="60" spans="1:78" ht="13.5" customHeight="1" x14ac:dyDescent="0.15">
      <c r="A60" s="2"/>
      <c r="B60" s="38" t="s">
        <v>27</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40"/>
      <c r="BK60" s="2"/>
      <c r="BL60" s="88"/>
      <c r="BM60" s="89"/>
      <c r="BN60" s="89"/>
      <c r="BO60" s="89"/>
      <c r="BP60" s="89"/>
      <c r="BQ60" s="89"/>
      <c r="BR60" s="89"/>
      <c r="BS60" s="89"/>
      <c r="BT60" s="89"/>
      <c r="BU60" s="89"/>
      <c r="BV60" s="89"/>
      <c r="BW60" s="89"/>
      <c r="BX60" s="89"/>
      <c r="BY60" s="89"/>
      <c r="BZ60" s="90"/>
    </row>
    <row r="61" spans="1:78"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40"/>
      <c r="BK61" s="2"/>
      <c r="BL61" s="88"/>
      <c r="BM61" s="89"/>
      <c r="BN61" s="89"/>
      <c r="BO61" s="89"/>
      <c r="BP61" s="89"/>
      <c r="BQ61" s="89"/>
      <c r="BR61" s="89"/>
      <c r="BS61" s="89"/>
      <c r="BT61" s="89"/>
      <c r="BU61" s="89"/>
      <c r="BV61" s="89"/>
      <c r="BW61" s="89"/>
      <c r="BX61" s="89"/>
      <c r="BY61" s="89"/>
      <c r="BZ61" s="9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8"/>
      <c r="BM62" s="89"/>
      <c r="BN62" s="89"/>
      <c r="BO62" s="89"/>
      <c r="BP62" s="89"/>
      <c r="BQ62" s="89"/>
      <c r="BR62" s="89"/>
      <c r="BS62" s="89"/>
      <c r="BT62" s="89"/>
      <c r="BU62" s="89"/>
      <c r="BV62" s="89"/>
      <c r="BW62" s="89"/>
      <c r="BX62" s="89"/>
      <c r="BY62" s="89"/>
      <c r="BZ62" s="9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8"/>
      <c r="BM63" s="89"/>
      <c r="BN63" s="89"/>
      <c r="BO63" s="89"/>
      <c r="BP63" s="89"/>
      <c r="BQ63" s="89"/>
      <c r="BR63" s="89"/>
      <c r="BS63" s="89"/>
      <c r="BT63" s="89"/>
      <c r="BU63" s="89"/>
      <c r="BV63" s="89"/>
      <c r="BW63" s="89"/>
      <c r="BX63" s="89"/>
      <c r="BY63" s="89"/>
      <c r="BZ63" s="9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28</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91"/>
      <c r="BN66" s="91"/>
      <c r="BO66" s="91"/>
      <c r="BP66" s="91"/>
      <c r="BQ66" s="91"/>
      <c r="BR66" s="91"/>
      <c r="BS66" s="91"/>
      <c r="BT66" s="91"/>
      <c r="BU66" s="91"/>
      <c r="BV66" s="91"/>
      <c r="BW66" s="91"/>
      <c r="BX66" s="91"/>
      <c r="BY66" s="91"/>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91"/>
      <c r="BN67" s="91"/>
      <c r="BO67" s="91"/>
      <c r="BP67" s="91"/>
      <c r="BQ67" s="91"/>
      <c r="BR67" s="91"/>
      <c r="BS67" s="91"/>
      <c r="BT67" s="91"/>
      <c r="BU67" s="91"/>
      <c r="BV67" s="91"/>
      <c r="BW67" s="91"/>
      <c r="BX67" s="91"/>
      <c r="BY67" s="91"/>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91"/>
      <c r="BN68" s="91"/>
      <c r="BO68" s="91"/>
      <c r="BP68" s="91"/>
      <c r="BQ68" s="91"/>
      <c r="BR68" s="91"/>
      <c r="BS68" s="91"/>
      <c r="BT68" s="91"/>
      <c r="BU68" s="91"/>
      <c r="BV68" s="91"/>
      <c r="BW68" s="91"/>
      <c r="BX68" s="91"/>
      <c r="BY68" s="91"/>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91"/>
      <c r="BN69" s="91"/>
      <c r="BO69" s="91"/>
      <c r="BP69" s="91"/>
      <c r="BQ69" s="91"/>
      <c r="BR69" s="91"/>
      <c r="BS69" s="91"/>
      <c r="BT69" s="91"/>
      <c r="BU69" s="91"/>
      <c r="BV69" s="91"/>
      <c r="BW69" s="91"/>
      <c r="BX69" s="91"/>
      <c r="BY69" s="91"/>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91"/>
      <c r="BN70" s="91"/>
      <c r="BO70" s="91"/>
      <c r="BP70" s="91"/>
      <c r="BQ70" s="91"/>
      <c r="BR70" s="91"/>
      <c r="BS70" s="91"/>
      <c r="BT70" s="91"/>
      <c r="BU70" s="91"/>
      <c r="BV70" s="91"/>
      <c r="BW70" s="91"/>
      <c r="BX70" s="91"/>
      <c r="BY70" s="91"/>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91"/>
      <c r="BN71" s="91"/>
      <c r="BO71" s="91"/>
      <c r="BP71" s="91"/>
      <c r="BQ71" s="91"/>
      <c r="BR71" s="91"/>
      <c r="BS71" s="91"/>
      <c r="BT71" s="91"/>
      <c r="BU71" s="91"/>
      <c r="BV71" s="91"/>
      <c r="BW71" s="91"/>
      <c r="BX71" s="91"/>
      <c r="BY71" s="91"/>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91"/>
      <c r="BN72" s="91"/>
      <c r="BO72" s="91"/>
      <c r="BP72" s="91"/>
      <c r="BQ72" s="91"/>
      <c r="BR72" s="91"/>
      <c r="BS72" s="91"/>
      <c r="BT72" s="91"/>
      <c r="BU72" s="91"/>
      <c r="BV72" s="91"/>
      <c r="BW72" s="91"/>
      <c r="BX72" s="91"/>
      <c r="BY72" s="91"/>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91"/>
      <c r="BN73" s="91"/>
      <c r="BO73" s="91"/>
      <c r="BP73" s="91"/>
      <c r="BQ73" s="91"/>
      <c r="BR73" s="91"/>
      <c r="BS73" s="91"/>
      <c r="BT73" s="91"/>
      <c r="BU73" s="91"/>
      <c r="BV73" s="91"/>
      <c r="BW73" s="91"/>
      <c r="BX73" s="91"/>
      <c r="BY73" s="91"/>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91"/>
      <c r="BN74" s="91"/>
      <c r="BO74" s="91"/>
      <c r="BP74" s="91"/>
      <c r="BQ74" s="91"/>
      <c r="BR74" s="91"/>
      <c r="BS74" s="91"/>
      <c r="BT74" s="91"/>
      <c r="BU74" s="91"/>
      <c r="BV74" s="91"/>
      <c r="BW74" s="91"/>
      <c r="BX74" s="91"/>
      <c r="BY74" s="91"/>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91"/>
      <c r="BN75" s="91"/>
      <c r="BO75" s="91"/>
      <c r="BP75" s="91"/>
      <c r="BQ75" s="91"/>
      <c r="BR75" s="91"/>
      <c r="BS75" s="91"/>
      <c r="BT75" s="91"/>
      <c r="BU75" s="91"/>
      <c r="BV75" s="91"/>
      <c r="BW75" s="91"/>
      <c r="BX75" s="91"/>
      <c r="BY75" s="91"/>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91"/>
      <c r="BN76" s="91"/>
      <c r="BO76" s="91"/>
      <c r="BP76" s="91"/>
      <c r="BQ76" s="91"/>
      <c r="BR76" s="91"/>
      <c r="BS76" s="91"/>
      <c r="BT76" s="91"/>
      <c r="BU76" s="91"/>
      <c r="BV76" s="91"/>
      <c r="BW76" s="91"/>
      <c r="BX76" s="91"/>
      <c r="BY76" s="91"/>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91"/>
      <c r="BN77" s="91"/>
      <c r="BO77" s="91"/>
      <c r="BP77" s="91"/>
      <c r="BQ77" s="91"/>
      <c r="BR77" s="91"/>
      <c r="BS77" s="91"/>
      <c r="BT77" s="91"/>
      <c r="BU77" s="91"/>
      <c r="BV77" s="91"/>
      <c r="BW77" s="91"/>
      <c r="BX77" s="91"/>
      <c r="BY77" s="91"/>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91"/>
      <c r="BN78" s="91"/>
      <c r="BO78" s="91"/>
      <c r="BP78" s="91"/>
      <c r="BQ78" s="91"/>
      <c r="BR78" s="91"/>
      <c r="BS78" s="91"/>
      <c r="BT78" s="91"/>
      <c r="BU78" s="91"/>
      <c r="BV78" s="91"/>
      <c r="BW78" s="91"/>
      <c r="BX78" s="91"/>
      <c r="BY78" s="91"/>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91"/>
      <c r="BN79" s="91"/>
      <c r="BO79" s="91"/>
      <c r="BP79" s="91"/>
      <c r="BQ79" s="91"/>
      <c r="BR79" s="91"/>
      <c r="BS79" s="91"/>
      <c r="BT79" s="91"/>
      <c r="BU79" s="91"/>
      <c r="BV79" s="91"/>
      <c r="BW79" s="91"/>
      <c r="BX79" s="91"/>
      <c r="BY79" s="91"/>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91"/>
      <c r="BN80" s="91"/>
      <c r="BO80" s="91"/>
      <c r="BP80" s="91"/>
      <c r="BQ80" s="91"/>
      <c r="BR80" s="91"/>
      <c r="BS80" s="91"/>
      <c r="BT80" s="91"/>
      <c r="BU80" s="91"/>
      <c r="BV80" s="91"/>
      <c r="BW80" s="91"/>
      <c r="BX80" s="91"/>
      <c r="BY80" s="91"/>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91"/>
      <c r="BN81" s="91"/>
      <c r="BO81" s="91"/>
      <c r="BP81" s="91"/>
      <c r="BQ81" s="91"/>
      <c r="BR81" s="91"/>
      <c r="BS81" s="91"/>
      <c r="BT81" s="91"/>
      <c r="BU81" s="91"/>
      <c r="BV81" s="91"/>
      <c r="BW81" s="91"/>
      <c r="BX81" s="91"/>
      <c r="BY81" s="91"/>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4r+V9KbC6bvA1BCyN3KArFfrgTjH8k1xgMFSAhTvkgwl0PNUz28dbIrlS+aVrT8SnnKwlnLnEwvEDlSQDaN9iA==" saltValue="yROIbtZ5tepR2obmeQTLr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15" t="s">
        <v>53</v>
      </c>
      <c r="B4" s="17"/>
      <c r="C4" s="17"/>
      <c r="D4" s="17"/>
      <c r="E4" s="17"/>
      <c r="F4" s="17"/>
      <c r="G4" s="17"/>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292036</v>
      </c>
      <c r="D6" s="20">
        <f t="shared" si="3"/>
        <v>46</v>
      </c>
      <c r="E6" s="20">
        <f t="shared" si="3"/>
        <v>1</v>
      </c>
      <c r="F6" s="20">
        <f t="shared" si="3"/>
        <v>0</v>
      </c>
      <c r="G6" s="20">
        <f t="shared" si="3"/>
        <v>1</v>
      </c>
      <c r="H6" s="20" t="str">
        <f t="shared" si="3"/>
        <v>奈良県　大和郡山市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93.07</v>
      </c>
      <c r="P6" s="21">
        <f t="shared" si="3"/>
        <v>101.03</v>
      </c>
      <c r="Q6" s="21">
        <f t="shared" si="3"/>
        <v>2992</v>
      </c>
      <c r="R6" s="21">
        <f t="shared" si="3"/>
        <v>83255</v>
      </c>
      <c r="S6" s="21">
        <f t="shared" si="3"/>
        <v>42.69</v>
      </c>
      <c r="T6" s="21">
        <f t="shared" si="3"/>
        <v>1950.22</v>
      </c>
      <c r="U6" s="21">
        <f t="shared" si="3"/>
        <v>83841</v>
      </c>
      <c r="V6" s="21">
        <f t="shared" si="3"/>
        <v>39.01</v>
      </c>
      <c r="W6" s="21">
        <f t="shared" si="3"/>
        <v>2149.2199999999998</v>
      </c>
      <c r="X6" s="22">
        <f>IF(X7="",NA(),X7)</f>
        <v>118.63</v>
      </c>
      <c r="Y6" s="22">
        <f t="shared" ref="Y6:AG6" si="4">IF(Y7="",NA(),Y7)</f>
        <v>108.19</v>
      </c>
      <c r="Z6" s="22">
        <f t="shared" si="4"/>
        <v>112.96</v>
      </c>
      <c r="AA6" s="22">
        <f t="shared" si="4"/>
        <v>112.21</v>
      </c>
      <c r="AB6" s="22">
        <f t="shared" si="4"/>
        <v>113.12</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1769.19</v>
      </c>
      <c r="AU6" s="22">
        <f t="shared" ref="AU6:BC6" si="6">IF(AU7="",NA(),AU7)</f>
        <v>909.6</v>
      </c>
      <c r="AV6" s="22">
        <f t="shared" si="6"/>
        <v>1054.94</v>
      </c>
      <c r="AW6" s="22">
        <f t="shared" si="6"/>
        <v>1651.49</v>
      </c>
      <c r="AX6" s="22">
        <f t="shared" si="6"/>
        <v>1349.76</v>
      </c>
      <c r="AY6" s="22">
        <f t="shared" si="6"/>
        <v>360.86</v>
      </c>
      <c r="AZ6" s="22">
        <f t="shared" si="6"/>
        <v>350.79</v>
      </c>
      <c r="BA6" s="22">
        <f t="shared" si="6"/>
        <v>354.57</v>
      </c>
      <c r="BB6" s="22">
        <f t="shared" si="6"/>
        <v>357.74</v>
      </c>
      <c r="BC6" s="22">
        <f t="shared" si="6"/>
        <v>344.88</v>
      </c>
      <c r="BD6" s="21" t="str">
        <f>IF(BD7="","",IF(BD7="-","【-】","【"&amp;SUBSTITUTE(TEXT(BD7,"#,##0.00"),"-","△")&amp;"】"))</f>
        <v>【243.36】</v>
      </c>
      <c r="BE6" s="22">
        <f>IF(BE7="",NA(),BE7)</f>
        <v>1.35</v>
      </c>
      <c r="BF6" s="22">
        <f t="shared" ref="BF6:BN6" si="7">IF(BF7="",NA(),BF7)</f>
        <v>1.26</v>
      </c>
      <c r="BG6" s="22">
        <f t="shared" si="7"/>
        <v>1.04</v>
      </c>
      <c r="BH6" s="22">
        <f t="shared" si="7"/>
        <v>1</v>
      </c>
      <c r="BI6" s="22">
        <f t="shared" si="7"/>
        <v>0.69</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118.34</v>
      </c>
      <c r="BQ6" s="22">
        <f t="shared" ref="BQ6:BY6" si="8">IF(BQ7="",NA(),BQ7)</f>
        <v>106.35</v>
      </c>
      <c r="BR6" s="22">
        <f t="shared" si="8"/>
        <v>113.09</v>
      </c>
      <c r="BS6" s="22">
        <f t="shared" si="8"/>
        <v>93.83</v>
      </c>
      <c r="BT6" s="22">
        <f t="shared" si="8"/>
        <v>107.51</v>
      </c>
      <c r="BU6" s="22">
        <f t="shared" si="8"/>
        <v>103.32</v>
      </c>
      <c r="BV6" s="22">
        <f t="shared" si="8"/>
        <v>100.85</v>
      </c>
      <c r="BW6" s="22">
        <f t="shared" si="8"/>
        <v>103.79</v>
      </c>
      <c r="BX6" s="22">
        <f t="shared" si="8"/>
        <v>98.3</v>
      </c>
      <c r="BY6" s="22">
        <f t="shared" si="8"/>
        <v>98.89</v>
      </c>
      <c r="BZ6" s="21" t="str">
        <f>IF(BZ7="","",IF(BZ7="-","【-】","【"&amp;SUBSTITUTE(TEXT(BZ7,"#,##0.00"),"-","△")&amp;"】"))</f>
        <v>【97.82】</v>
      </c>
      <c r="CA6" s="22">
        <f>IF(CA7="",NA(),CA7)</f>
        <v>159.58000000000001</v>
      </c>
      <c r="CB6" s="22">
        <f t="shared" ref="CB6:CJ6" si="9">IF(CB7="",NA(),CB7)</f>
        <v>166.1</v>
      </c>
      <c r="CC6" s="22">
        <f t="shared" si="9"/>
        <v>165.09</v>
      </c>
      <c r="CD6" s="22">
        <f t="shared" si="9"/>
        <v>176.47</v>
      </c>
      <c r="CE6" s="22">
        <f t="shared" si="9"/>
        <v>169.46</v>
      </c>
      <c r="CF6" s="22">
        <f t="shared" si="9"/>
        <v>168.56</v>
      </c>
      <c r="CG6" s="22">
        <f t="shared" si="9"/>
        <v>167.1</v>
      </c>
      <c r="CH6" s="22">
        <f t="shared" si="9"/>
        <v>167.86</v>
      </c>
      <c r="CI6" s="22">
        <f t="shared" si="9"/>
        <v>173.68</v>
      </c>
      <c r="CJ6" s="22">
        <f t="shared" si="9"/>
        <v>174.52</v>
      </c>
      <c r="CK6" s="21" t="str">
        <f>IF(CK7="","",IF(CK7="-","【-】","【"&amp;SUBSTITUTE(TEXT(CK7,"#,##0.00"),"-","△")&amp;"】"))</f>
        <v>【177.56】</v>
      </c>
      <c r="CL6" s="22">
        <f>IF(CL7="",NA(),CL7)</f>
        <v>49.96</v>
      </c>
      <c r="CM6" s="22">
        <f t="shared" ref="CM6:CU6" si="10">IF(CM7="",NA(),CM7)</f>
        <v>50.63</v>
      </c>
      <c r="CN6" s="22">
        <f t="shared" si="10"/>
        <v>48.24</v>
      </c>
      <c r="CO6" s="22">
        <f t="shared" si="10"/>
        <v>47.74</v>
      </c>
      <c r="CP6" s="22">
        <f t="shared" si="10"/>
        <v>47.22</v>
      </c>
      <c r="CQ6" s="22">
        <f t="shared" si="10"/>
        <v>59.51</v>
      </c>
      <c r="CR6" s="22">
        <f t="shared" si="10"/>
        <v>59.91</v>
      </c>
      <c r="CS6" s="22">
        <f t="shared" si="10"/>
        <v>59.4</v>
      </c>
      <c r="CT6" s="22">
        <f t="shared" si="10"/>
        <v>59.24</v>
      </c>
      <c r="CU6" s="22">
        <f t="shared" si="10"/>
        <v>58.77</v>
      </c>
      <c r="CV6" s="21" t="str">
        <f>IF(CV7="","",IF(CV7="-","【-】","【"&amp;SUBSTITUTE(TEXT(CV7,"#,##0.00"),"-","△")&amp;"】"))</f>
        <v>【59.81】</v>
      </c>
      <c r="CW6" s="22">
        <f>IF(CW7="",NA(),CW7)</f>
        <v>94.45</v>
      </c>
      <c r="CX6" s="22">
        <f t="shared" ref="CX6:DF6" si="11">IF(CX7="",NA(),CX7)</f>
        <v>92.87</v>
      </c>
      <c r="CY6" s="22">
        <f t="shared" si="11"/>
        <v>94.43</v>
      </c>
      <c r="CZ6" s="22">
        <f t="shared" si="11"/>
        <v>91.34</v>
      </c>
      <c r="DA6" s="22">
        <f t="shared" si="11"/>
        <v>93.27</v>
      </c>
      <c r="DB6" s="22">
        <f t="shared" si="11"/>
        <v>87.08</v>
      </c>
      <c r="DC6" s="22">
        <f t="shared" si="11"/>
        <v>87.26</v>
      </c>
      <c r="DD6" s="22">
        <f t="shared" si="11"/>
        <v>87.57</v>
      </c>
      <c r="DE6" s="22">
        <f t="shared" si="11"/>
        <v>87.26</v>
      </c>
      <c r="DF6" s="22">
        <f t="shared" si="11"/>
        <v>86.95</v>
      </c>
      <c r="DG6" s="21" t="str">
        <f>IF(DG7="","",IF(DG7="-","【-】","【"&amp;SUBSTITUTE(TEXT(DG7,"#,##0.00"),"-","△")&amp;"】"))</f>
        <v>【89.42】</v>
      </c>
      <c r="DH6" s="22">
        <f>IF(DH7="",NA(),DH7)</f>
        <v>55.63</v>
      </c>
      <c r="DI6" s="22">
        <f t="shared" ref="DI6:DQ6" si="12">IF(DI7="",NA(),DI7)</f>
        <v>55.53</v>
      </c>
      <c r="DJ6" s="22">
        <f t="shared" si="12"/>
        <v>55.73</v>
      </c>
      <c r="DK6" s="22">
        <f t="shared" si="12"/>
        <v>55.39</v>
      </c>
      <c r="DL6" s="22">
        <f t="shared" si="12"/>
        <v>55.13</v>
      </c>
      <c r="DM6" s="22">
        <f t="shared" si="12"/>
        <v>48.55</v>
      </c>
      <c r="DN6" s="22">
        <f t="shared" si="12"/>
        <v>49.2</v>
      </c>
      <c r="DO6" s="22">
        <f t="shared" si="12"/>
        <v>50.01</v>
      </c>
      <c r="DP6" s="22">
        <f t="shared" si="12"/>
        <v>50.99</v>
      </c>
      <c r="DQ6" s="22">
        <f t="shared" si="12"/>
        <v>51.79</v>
      </c>
      <c r="DR6" s="21" t="str">
        <f>IF(DR7="","",IF(DR7="-","【-】","【"&amp;SUBSTITUTE(TEXT(DR7,"#,##0.00"),"-","△")&amp;"】"))</f>
        <v>【52.02】</v>
      </c>
      <c r="DS6" s="22">
        <f>IF(DS7="",NA(),DS7)</f>
        <v>29.81</v>
      </c>
      <c r="DT6" s="22">
        <f t="shared" ref="DT6:EB6" si="13">IF(DT7="",NA(),DT7)</f>
        <v>30.67</v>
      </c>
      <c r="DU6" s="22">
        <f t="shared" si="13"/>
        <v>31.76</v>
      </c>
      <c r="DV6" s="22">
        <f t="shared" si="13"/>
        <v>36.130000000000003</v>
      </c>
      <c r="DW6" s="22">
        <f t="shared" si="13"/>
        <v>34.71</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1.42</v>
      </c>
      <c r="EE6" s="22">
        <f t="shared" ref="EE6:EM6" si="14">IF(EE7="",NA(),EE7)</f>
        <v>1.38</v>
      </c>
      <c r="EF6" s="22">
        <f t="shared" si="14"/>
        <v>1.23</v>
      </c>
      <c r="EG6" s="22">
        <f t="shared" si="14"/>
        <v>1.47</v>
      </c>
      <c r="EH6" s="22">
        <f t="shared" si="14"/>
        <v>1.51</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292036</v>
      </c>
      <c r="D7" s="24">
        <v>46</v>
      </c>
      <c r="E7" s="24">
        <v>1</v>
      </c>
      <c r="F7" s="24">
        <v>0</v>
      </c>
      <c r="G7" s="24">
        <v>1</v>
      </c>
      <c r="H7" s="24" t="s">
        <v>93</v>
      </c>
      <c r="I7" s="24" t="s">
        <v>94</v>
      </c>
      <c r="J7" s="24" t="s">
        <v>95</v>
      </c>
      <c r="K7" s="24" t="s">
        <v>96</v>
      </c>
      <c r="L7" s="24" t="s">
        <v>97</v>
      </c>
      <c r="M7" s="24" t="s">
        <v>98</v>
      </c>
      <c r="N7" s="25" t="s">
        <v>99</v>
      </c>
      <c r="O7" s="25">
        <v>93.07</v>
      </c>
      <c r="P7" s="25">
        <v>101.03</v>
      </c>
      <c r="Q7" s="25">
        <v>2992</v>
      </c>
      <c r="R7" s="25">
        <v>83255</v>
      </c>
      <c r="S7" s="25">
        <v>42.69</v>
      </c>
      <c r="T7" s="25">
        <v>1950.22</v>
      </c>
      <c r="U7" s="25">
        <v>83841</v>
      </c>
      <c r="V7" s="25">
        <v>39.01</v>
      </c>
      <c r="W7" s="25">
        <v>2149.2199999999998</v>
      </c>
      <c r="X7" s="25">
        <v>118.63</v>
      </c>
      <c r="Y7" s="25">
        <v>108.19</v>
      </c>
      <c r="Z7" s="25">
        <v>112.96</v>
      </c>
      <c r="AA7" s="25">
        <v>112.21</v>
      </c>
      <c r="AB7" s="25">
        <v>113.12</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1769.19</v>
      </c>
      <c r="AU7" s="25">
        <v>909.6</v>
      </c>
      <c r="AV7" s="25">
        <v>1054.94</v>
      </c>
      <c r="AW7" s="25">
        <v>1651.49</v>
      </c>
      <c r="AX7" s="25">
        <v>1349.76</v>
      </c>
      <c r="AY7" s="25">
        <v>360.86</v>
      </c>
      <c r="AZ7" s="25">
        <v>350.79</v>
      </c>
      <c r="BA7" s="25">
        <v>354.57</v>
      </c>
      <c r="BB7" s="25">
        <v>357.74</v>
      </c>
      <c r="BC7" s="25">
        <v>344.88</v>
      </c>
      <c r="BD7" s="25">
        <v>243.36</v>
      </c>
      <c r="BE7" s="25">
        <v>1.35</v>
      </c>
      <c r="BF7" s="25">
        <v>1.26</v>
      </c>
      <c r="BG7" s="25">
        <v>1.04</v>
      </c>
      <c r="BH7" s="25">
        <v>1</v>
      </c>
      <c r="BI7" s="25">
        <v>0.69</v>
      </c>
      <c r="BJ7" s="25">
        <v>309.27999999999997</v>
      </c>
      <c r="BK7" s="25">
        <v>322.92</v>
      </c>
      <c r="BL7" s="25">
        <v>303.45999999999998</v>
      </c>
      <c r="BM7" s="25">
        <v>307.27999999999997</v>
      </c>
      <c r="BN7" s="25">
        <v>304.02</v>
      </c>
      <c r="BO7" s="25">
        <v>265.93</v>
      </c>
      <c r="BP7" s="25">
        <v>118.34</v>
      </c>
      <c r="BQ7" s="25">
        <v>106.35</v>
      </c>
      <c r="BR7" s="25">
        <v>113.09</v>
      </c>
      <c r="BS7" s="25">
        <v>93.83</v>
      </c>
      <c r="BT7" s="25">
        <v>107.51</v>
      </c>
      <c r="BU7" s="25">
        <v>103.32</v>
      </c>
      <c r="BV7" s="25">
        <v>100.85</v>
      </c>
      <c r="BW7" s="25">
        <v>103.79</v>
      </c>
      <c r="BX7" s="25">
        <v>98.3</v>
      </c>
      <c r="BY7" s="25">
        <v>98.89</v>
      </c>
      <c r="BZ7" s="25">
        <v>97.82</v>
      </c>
      <c r="CA7" s="25">
        <v>159.58000000000001</v>
      </c>
      <c r="CB7" s="25">
        <v>166.1</v>
      </c>
      <c r="CC7" s="25">
        <v>165.09</v>
      </c>
      <c r="CD7" s="25">
        <v>176.47</v>
      </c>
      <c r="CE7" s="25">
        <v>169.46</v>
      </c>
      <c r="CF7" s="25">
        <v>168.56</v>
      </c>
      <c r="CG7" s="25">
        <v>167.1</v>
      </c>
      <c r="CH7" s="25">
        <v>167.86</v>
      </c>
      <c r="CI7" s="25">
        <v>173.68</v>
      </c>
      <c r="CJ7" s="25">
        <v>174.52</v>
      </c>
      <c r="CK7" s="25">
        <v>177.56</v>
      </c>
      <c r="CL7" s="25">
        <v>49.96</v>
      </c>
      <c r="CM7" s="25">
        <v>50.63</v>
      </c>
      <c r="CN7" s="25">
        <v>48.24</v>
      </c>
      <c r="CO7" s="25">
        <v>47.74</v>
      </c>
      <c r="CP7" s="25">
        <v>47.22</v>
      </c>
      <c r="CQ7" s="25">
        <v>59.51</v>
      </c>
      <c r="CR7" s="25">
        <v>59.91</v>
      </c>
      <c r="CS7" s="25">
        <v>59.4</v>
      </c>
      <c r="CT7" s="25">
        <v>59.24</v>
      </c>
      <c r="CU7" s="25">
        <v>58.77</v>
      </c>
      <c r="CV7" s="25">
        <v>59.81</v>
      </c>
      <c r="CW7" s="25">
        <v>94.45</v>
      </c>
      <c r="CX7" s="25">
        <v>92.87</v>
      </c>
      <c r="CY7" s="25">
        <v>94.43</v>
      </c>
      <c r="CZ7" s="25">
        <v>91.34</v>
      </c>
      <c r="DA7" s="25">
        <v>93.27</v>
      </c>
      <c r="DB7" s="25">
        <v>87.08</v>
      </c>
      <c r="DC7" s="25">
        <v>87.26</v>
      </c>
      <c r="DD7" s="25">
        <v>87.57</v>
      </c>
      <c r="DE7" s="25">
        <v>87.26</v>
      </c>
      <c r="DF7" s="25">
        <v>86.95</v>
      </c>
      <c r="DG7" s="25">
        <v>89.42</v>
      </c>
      <c r="DH7" s="25">
        <v>55.63</v>
      </c>
      <c r="DI7" s="25">
        <v>55.53</v>
      </c>
      <c r="DJ7" s="25">
        <v>55.73</v>
      </c>
      <c r="DK7" s="25">
        <v>55.39</v>
      </c>
      <c r="DL7" s="25">
        <v>55.13</v>
      </c>
      <c r="DM7" s="25">
        <v>48.55</v>
      </c>
      <c r="DN7" s="25">
        <v>49.2</v>
      </c>
      <c r="DO7" s="25">
        <v>50.01</v>
      </c>
      <c r="DP7" s="25">
        <v>50.99</v>
      </c>
      <c r="DQ7" s="25">
        <v>51.79</v>
      </c>
      <c r="DR7" s="25">
        <v>52.02</v>
      </c>
      <c r="DS7" s="25">
        <v>29.81</v>
      </c>
      <c r="DT7" s="25">
        <v>30.67</v>
      </c>
      <c r="DU7" s="25">
        <v>31.76</v>
      </c>
      <c r="DV7" s="25">
        <v>36.130000000000003</v>
      </c>
      <c r="DW7" s="25">
        <v>34.71</v>
      </c>
      <c r="DX7" s="25">
        <v>17.11</v>
      </c>
      <c r="DY7" s="25">
        <v>18.329999999999998</v>
      </c>
      <c r="DZ7" s="25">
        <v>20.27</v>
      </c>
      <c r="EA7" s="25">
        <v>21.69</v>
      </c>
      <c r="EB7" s="25">
        <v>23.19</v>
      </c>
      <c r="EC7" s="25">
        <v>25.37</v>
      </c>
      <c r="ED7" s="25">
        <v>1.42</v>
      </c>
      <c r="EE7" s="25">
        <v>1.38</v>
      </c>
      <c r="EF7" s="25">
        <v>1.23</v>
      </c>
      <c r="EG7" s="25">
        <v>1.47</v>
      </c>
      <c r="EH7" s="25">
        <v>1.51</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大和郡山市</cp:lastModifiedBy>
  <cp:lastPrinted>2025-01-28T06:24:47Z</cp:lastPrinted>
  <dcterms:created xsi:type="dcterms:W3CDTF">2025-01-24T06:52:22Z</dcterms:created>
  <dcterms:modified xsi:type="dcterms:W3CDTF">2025-01-28T06:24:49Z</dcterms:modified>
  <cp:category/>
</cp:coreProperties>
</file>