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T:\沼田給食\デスクトップ分\ガス自由化\令和４年度ガス供給業者選定\R02.03.19入札公告\"/>
    </mc:Choice>
  </mc:AlternateContent>
  <xr:revisionPtr revIDLastSave="0" documentId="13_ncr:1_{6915C58C-29C1-4DFE-8CE0-E9522E338463}" xr6:coauthVersionLast="36" xr6:coauthVersionMax="36" xr10:uidLastSave="{00000000-0000-0000-0000-000000000000}"/>
  <bookViews>
    <workbookView xWindow="0" yWindow="0" windowWidth="20490" windowHeight="6960" activeTab="1" xr2:uid="{00000000-000D-0000-FFFF-FFFF00000000}"/>
  </bookViews>
  <sheets>
    <sheet name="内訳書" sheetId="3" r:id="rId1"/>
    <sheet name="内訳書 (入力用シート)" sheetId="2" r:id="rId2"/>
  </sheets>
  <definedNames>
    <definedName name="_xlnm.Print_Area" localSheetId="0">内訳書!$A$1:$F$43</definedName>
    <definedName name="_xlnm.Print_Area" localSheetId="1">'内訳書 (入力用シート)'!$A$1:$F$43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3" i="2"/>
  <c r="B32" i="2"/>
  <c r="B31" i="2"/>
  <c r="B30" i="2"/>
  <c r="B29" i="2"/>
  <c r="B28" i="2"/>
  <c r="B27" i="2"/>
  <c r="B26" i="2"/>
  <c r="B25" i="2"/>
  <c r="B24" i="2"/>
  <c r="B23" i="2"/>
  <c r="B16" i="2"/>
  <c r="B15" i="2"/>
  <c r="B14" i="2"/>
  <c r="B13" i="2"/>
  <c r="B12" i="2"/>
  <c r="B11" i="2"/>
  <c r="B10" i="2"/>
  <c r="B9" i="2"/>
  <c r="B8" i="2"/>
  <c r="B7" i="2"/>
  <c r="B6" i="2"/>
  <c r="B5" i="2"/>
  <c r="A16" i="2"/>
  <c r="A15" i="2"/>
  <c r="A14" i="2"/>
  <c r="A13" i="2"/>
  <c r="A12" i="2"/>
  <c r="A11" i="2"/>
  <c r="A10" i="2"/>
  <c r="A9" i="2"/>
  <c r="A8" i="2"/>
  <c r="A7" i="2"/>
  <c r="A6" i="2"/>
  <c r="A5" i="2"/>
  <c r="E39" i="3" l="1"/>
  <c r="B35" i="3"/>
  <c r="A30" i="3"/>
  <c r="A23" i="3"/>
  <c r="E21" i="3"/>
  <c r="B17" i="3"/>
  <c r="E39" i="2" l="1"/>
  <c r="E21" i="2"/>
  <c r="A30" i="2"/>
  <c r="A23" i="2"/>
  <c r="E34" i="2" l="1"/>
  <c r="E33" i="2"/>
  <c r="E32" i="2"/>
  <c r="E31" i="2"/>
  <c r="E30" i="2"/>
  <c r="E29" i="2"/>
  <c r="E28" i="2"/>
  <c r="E27" i="2"/>
  <c r="E26" i="2"/>
  <c r="E25" i="2"/>
  <c r="E24" i="2"/>
  <c r="E23" i="2"/>
  <c r="E16" i="2"/>
  <c r="E15" i="2"/>
  <c r="E14" i="2"/>
  <c r="E13" i="2"/>
  <c r="E12" i="2"/>
  <c r="E11" i="2"/>
  <c r="E10" i="2"/>
  <c r="E9" i="2"/>
  <c r="E8" i="2"/>
  <c r="E7" i="2"/>
  <c r="E6" i="2"/>
  <c r="E5" i="2"/>
  <c r="B35" i="2"/>
  <c r="B17" i="2"/>
  <c r="E35" i="2" l="1"/>
  <c r="E17" i="2"/>
  <c r="D40" i="2" l="1"/>
</calcChain>
</file>

<file path=xl/sharedStrings.xml><?xml version="1.0" encoding="utf-8"?>
<sst xmlns="http://schemas.openxmlformats.org/spreadsheetml/2006/main" count="72" uniqueCount="27">
  <si>
    <t>年月</t>
    <rPh sb="0" eb="1">
      <t>ネン</t>
    </rPh>
    <rPh sb="1" eb="2">
      <t>ツ</t>
    </rPh>
    <phoneticPr fontId="1"/>
  </si>
  <si>
    <t>使用量</t>
    <rPh sb="0" eb="3">
      <t>シヨウリョウ</t>
    </rPh>
    <phoneticPr fontId="1"/>
  </si>
  <si>
    <t>07月</t>
    <rPh sb="2" eb="3">
      <t>ツ</t>
    </rPh>
    <phoneticPr fontId="1"/>
  </si>
  <si>
    <t>10月</t>
    <rPh sb="2" eb="3">
      <t>ツ</t>
    </rPh>
    <phoneticPr fontId="1"/>
  </si>
  <si>
    <t>11月</t>
    <rPh sb="2" eb="3">
      <t>ツ</t>
    </rPh>
    <phoneticPr fontId="1"/>
  </si>
  <si>
    <t>12月</t>
    <rPh sb="2" eb="3">
      <t>ツ</t>
    </rPh>
    <phoneticPr fontId="1"/>
  </si>
  <si>
    <t>08月</t>
    <rPh sb="2" eb="3">
      <t>ツ</t>
    </rPh>
    <phoneticPr fontId="1"/>
  </si>
  <si>
    <t>09月</t>
    <rPh sb="2" eb="3">
      <t>ツ</t>
    </rPh>
    <phoneticPr fontId="1"/>
  </si>
  <si>
    <t>02月</t>
    <rPh sb="2" eb="3">
      <t>ツ</t>
    </rPh>
    <phoneticPr fontId="1"/>
  </si>
  <si>
    <t>03月</t>
    <rPh sb="2" eb="3">
      <t>ツ</t>
    </rPh>
    <phoneticPr fontId="1"/>
  </si>
  <si>
    <t>04月</t>
    <rPh sb="2" eb="3">
      <t>ツ</t>
    </rPh>
    <phoneticPr fontId="1"/>
  </si>
  <si>
    <t>05月</t>
    <rPh sb="2" eb="3">
      <t>ツ</t>
    </rPh>
    <phoneticPr fontId="1"/>
  </si>
  <si>
    <r>
      <t xml:space="preserve">合　　　計
</t>
    </r>
    <r>
      <rPr>
        <sz val="10"/>
        <color theme="1"/>
        <rFont val="ＭＳ Ｐゴシック"/>
        <family val="3"/>
        <charset val="128"/>
        <scheme val="minor"/>
      </rPr>
      <t>（予定年間使用量）</t>
    </r>
    <rPh sb="0" eb="1">
      <t>ゴウ</t>
    </rPh>
    <rPh sb="4" eb="5">
      <t>ケイ</t>
    </rPh>
    <rPh sb="7" eb="9">
      <t>ヨテイ</t>
    </rPh>
    <rPh sb="9" eb="11">
      <t>ネンカン</t>
    </rPh>
    <rPh sb="11" eb="14">
      <t>シヨウリョウ</t>
    </rPh>
    <phoneticPr fontId="1"/>
  </si>
  <si>
    <t>【小学校給食センターあすなろ】</t>
    <rPh sb="1" eb="14">
      <t>シ</t>
    </rPh>
    <phoneticPr fontId="1"/>
  </si>
  <si>
    <t>【中学校給食センターおおぞら】</t>
    <rPh sb="1" eb="4">
      <t>チュウガッコウ</t>
    </rPh>
    <rPh sb="4" eb="6">
      <t>キュウショク</t>
    </rPh>
    <phoneticPr fontId="1"/>
  </si>
  <si>
    <t>別紙２　内訳書</t>
    <rPh sb="0" eb="2">
      <t>ベッシ</t>
    </rPh>
    <rPh sb="4" eb="7">
      <t>ウチワケショ</t>
    </rPh>
    <phoneticPr fontId="1"/>
  </si>
  <si>
    <t>使用量（㎥）</t>
    <rPh sb="0" eb="3">
      <t>シヨウリョウ</t>
    </rPh>
    <phoneticPr fontId="1"/>
  </si>
  <si>
    <t>基本料金
（円／月）</t>
    <rPh sb="0" eb="2">
      <t>キホン</t>
    </rPh>
    <rPh sb="2" eb="4">
      <t>リョウキン</t>
    </rPh>
    <rPh sb="6" eb="7">
      <t>エン</t>
    </rPh>
    <rPh sb="8" eb="9">
      <t>ツ</t>
    </rPh>
    <phoneticPr fontId="1"/>
  </si>
  <si>
    <t>料金合計（円）</t>
    <rPh sb="0" eb="2">
      <t>リョウキン</t>
    </rPh>
    <rPh sb="2" eb="4">
      <t>ゴウケイ</t>
    </rPh>
    <rPh sb="5" eb="6">
      <t>エン</t>
    </rPh>
    <phoneticPr fontId="1"/>
  </si>
  <si>
    <t>調整後単位（従量）
料金（円／㎥）</t>
    <rPh sb="0" eb="3">
      <t>チョウセイゴ</t>
    </rPh>
    <rPh sb="3" eb="5">
      <t>タンイ</t>
    </rPh>
    <rPh sb="6" eb="8">
      <t>ジュウリョウ</t>
    </rPh>
    <rPh sb="10" eb="12">
      <t>リョウキン</t>
    </rPh>
    <rPh sb="13" eb="14">
      <t>エン</t>
    </rPh>
    <phoneticPr fontId="1"/>
  </si>
  <si>
    <t>①</t>
    <phoneticPr fontId="1"/>
  </si>
  <si>
    <t>②</t>
    <phoneticPr fontId="1"/>
  </si>
  <si>
    <t>入札書記載金額（①＋②）</t>
    <rPh sb="0" eb="3">
      <t>ニュウサツショ</t>
    </rPh>
    <rPh sb="3" eb="5">
      <t>キサイ</t>
    </rPh>
    <rPh sb="5" eb="7">
      <t>キンガク</t>
    </rPh>
    <phoneticPr fontId="1"/>
  </si>
  <si>
    <t>円／年</t>
    <rPh sb="0" eb="1">
      <t>エン</t>
    </rPh>
    <rPh sb="2" eb="3">
      <t>ネン</t>
    </rPh>
    <phoneticPr fontId="1"/>
  </si>
  <si>
    <t>（消費税及び地方消費税額を含む）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ガク</t>
    </rPh>
    <rPh sb="13" eb="14">
      <t>フク</t>
    </rPh>
    <phoneticPr fontId="1"/>
  </si>
  <si>
    <t>令和4年06月</t>
    <rPh sb="0" eb="2">
      <t>レ</t>
    </rPh>
    <rPh sb="3" eb="4">
      <t>ネン</t>
    </rPh>
    <rPh sb="6" eb="7">
      <t>ツ</t>
    </rPh>
    <phoneticPr fontId="1"/>
  </si>
  <si>
    <t>令和5年01月</t>
    <rPh sb="0" eb="2">
      <t>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</si>
</sst>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.00_);[Red]\(#,##0.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26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176" fontId="0" fillId="0" borderId="29" xfId="0" applyNumberFormat="1" applyBorder="1" applyAlignment="1">
      <alignment horizontal="center" vertical="center" wrapText="1"/>
    </xf>
    <xf numFmtId="176" fontId="0" fillId="0" borderId="28" xfId="0" applyNumberFormat="1" applyBorder="1">
      <alignment vertical="center"/>
    </xf>
    <xf numFmtId="177" fontId="0" fillId="0" borderId="28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4" fillId="0" borderId="26" xfId="0" applyNumberFormat="1" applyFont="1" applyBorder="1">
      <alignment vertical="center"/>
    </xf>
    <xf numFmtId="177" fontId="0" fillId="0" borderId="2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6" xfId="0" applyNumberFormat="1" applyBorder="1" applyProtection="1">
      <alignment vertical="center"/>
      <protection locked="0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2" xfId="0" applyNumberFormat="1" applyBorder="1" applyProtection="1">
      <alignment vertical="center"/>
      <protection locked="0"/>
    </xf>
    <xf numFmtId="178" fontId="0" fillId="0" borderId="23" xfId="0" applyNumberFormat="1" applyBorder="1" applyAlignment="1" applyProtection="1">
      <alignment horizontal="right" vertical="center"/>
      <protection locked="0"/>
    </xf>
    <xf numFmtId="178" fontId="0" fillId="0" borderId="4" xfId="0" applyNumberFormat="1" applyBorder="1" applyProtection="1">
      <alignment vertic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178" fontId="0" fillId="0" borderId="6" xfId="0" applyNumberFormat="1" applyBorder="1" applyProtection="1">
      <alignment vertical="center"/>
      <protection locked="0"/>
    </xf>
    <xf numFmtId="178" fontId="0" fillId="0" borderId="22" xfId="0" applyNumberFormat="1" applyBorder="1" applyAlignment="1" applyProtection="1">
      <alignment horizontal="right" vertical="center"/>
    </xf>
    <xf numFmtId="177" fontId="0" fillId="0" borderId="2" xfId="0" applyNumberFormat="1" applyBorder="1" applyProtection="1">
      <alignment vertical="center"/>
    </xf>
    <xf numFmtId="178" fontId="0" fillId="0" borderId="23" xfId="0" applyNumberFormat="1" applyBorder="1" applyAlignment="1" applyProtection="1">
      <alignment horizontal="right" vertical="center"/>
    </xf>
    <xf numFmtId="177" fontId="0" fillId="0" borderId="4" xfId="0" applyNumberFormat="1" applyBorder="1" applyProtection="1">
      <alignment vertical="center"/>
    </xf>
    <xf numFmtId="178" fontId="0" fillId="0" borderId="24" xfId="0" applyNumberFormat="1" applyBorder="1" applyAlignment="1" applyProtection="1">
      <alignment horizontal="right" vertical="center"/>
    </xf>
    <xf numFmtId="177" fontId="0" fillId="0" borderId="6" xfId="0" applyNumberFormat="1" applyBorder="1" applyProtection="1">
      <alignment vertical="center"/>
    </xf>
    <xf numFmtId="178" fontId="0" fillId="0" borderId="2" xfId="0" applyNumberFormat="1" applyBorder="1" applyProtection="1">
      <alignment vertical="center"/>
    </xf>
    <xf numFmtId="178" fontId="0" fillId="0" borderId="4" xfId="0" applyNumberFormat="1" applyBorder="1" applyProtection="1">
      <alignment vertical="center"/>
    </xf>
    <xf numFmtId="178" fontId="0" fillId="0" borderId="6" xfId="0" applyNumberFormat="1" applyBorder="1" applyProtection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A934-1CFB-4E1B-9046-8CF5F220BA18}">
  <dimension ref="A1:F40"/>
  <sheetViews>
    <sheetView view="pageBreakPreview" zoomScale="120" zoomScaleNormal="100" zoomScaleSheetLayoutView="120" workbookViewId="0">
      <selection activeCell="B7" sqref="B7"/>
    </sheetView>
  </sheetViews>
  <sheetFormatPr defaultRowHeight="13.5" x14ac:dyDescent="0.15"/>
  <cols>
    <col min="1" max="1" width="15.625" customWidth="1"/>
    <col min="2" max="2" width="12.625" customWidth="1"/>
    <col min="3" max="3" width="15.625" customWidth="1"/>
    <col min="4" max="4" width="18.875" customWidth="1"/>
    <col min="5" max="5" width="16.125" customWidth="1"/>
    <col min="6" max="6" width="5" customWidth="1"/>
  </cols>
  <sheetData>
    <row r="1" spans="1:5" ht="14.25" x14ac:dyDescent="0.15">
      <c r="A1" s="15" t="s">
        <v>15</v>
      </c>
    </row>
    <row r="3" spans="1:5" ht="20.25" customHeight="1" thickBot="1" x14ac:dyDescent="0.2">
      <c r="A3" t="s">
        <v>13</v>
      </c>
      <c r="D3" s="1"/>
      <c r="E3" s="1" t="s">
        <v>24</v>
      </c>
    </row>
    <row r="4" spans="1:5" ht="30" customHeight="1" thickBot="1" x14ac:dyDescent="0.2">
      <c r="A4" s="3" t="s">
        <v>0</v>
      </c>
      <c r="B4" s="7" t="s">
        <v>16</v>
      </c>
      <c r="C4" s="14" t="s">
        <v>17</v>
      </c>
      <c r="D4" s="12" t="s">
        <v>19</v>
      </c>
      <c r="E4" s="13" t="s">
        <v>18</v>
      </c>
    </row>
    <row r="5" spans="1:5" ht="18" customHeight="1" x14ac:dyDescent="0.15">
      <c r="A5" s="5" t="s">
        <v>25</v>
      </c>
      <c r="B5" s="46">
        <v>13100</v>
      </c>
      <c r="C5" s="37"/>
      <c r="D5" s="38"/>
      <c r="E5" s="22"/>
    </row>
    <row r="6" spans="1:5" ht="18" customHeight="1" x14ac:dyDescent="0.15">
      <c r="A6" s="2" t="s">
        <v>2</v>
      </c>
      <c r="B6" s="47">
        <v>18300</v>
      </c>
      <c r="C6" s="39"/>
      <c r="D6" s="40"/>
      <c r="E6" s="23"/>
    </row>
    <row r="7" spans="1:5" ht="18" customHeight="1" x14ac:dyDescent="0.15">
      <c r="A7" s="2" t="s">
        <v>6</v>
      </c>
      <c r="B7" s="47">
        <v>10400</v>
      </c>
      <c r="C7" s="39"/>
      <c r="D7" s="40"/>
      <c r="E7" s="23"/>
    </row>
    <row r="8" spans="1:5" ht="18" customHeight="1" x14ac:dyDescent="0.15">
      <c r="A8" s="2" t="s">
        <v>7</v>
      </c>
      <c r="B8" s="47">
        <v>5300</v>
      </c>
      <c r="C8" s="39"/>
      <c r="D8" s="40"/>
      <c r="E8" s="23"/>
    </row>
    <row r="9" spans="1:5" ht="18" customHeight="1" x14ac:dyDescent="0.15">
      <c r="A9" s="2" t="s">
        <v>3</v>
      </c>
      <c r="B9" s="47">
        <v>17300</v>
      </c>
      <c r="C9" s="39"/>
      <c r="D9" s="40"/>
      <c r="E9" s="23"/>
    </row>
    <row r="10" spans="1:5" ht="18" customHeight="1" x14ac:dyDescent="0.15">
      <c r="A10" s="2" t="s">
        <v>4</v>
      </c>
      <c r="B10" s="47">
        <v>15600</v>
      </c>
      <c r="C10" s="39"/>
      <c r="D10" s="40"/>
      <c r="E10" s="23"/>
    </row>
    <row r="11" spans="1:5" ht="18" customHeight="1" x14ac:dyDescent="0.15">
      <c r="A11" s="2" t="s">
        <v>5</v>
      </c>
      <c r="B11" s="47">
        <v>13600</v>
      </c>
      <c r="C11" s="39"/>
      <c r="D11" s="40"/>
      <c r="E11" s="23"/>
    </row>
    <row r="12" spans="1:5" ht="18" customHeight="1" x14ac:dyDescent="0.15">
      <c r="A12" s="2" t="s">
        <v>26</v>
      </c>
      <c r="B12" s="47">
        <v>10100</v>
      </c>
      <c r="C12" s="39"/>
      <c r="D12" s="40"/>
      <c r="E12" s="23"/>
    </row>
    <row r="13" spans="1:5" ht="18" customHeight="1" x14ac:dyDescent="0.15">
      <c r="A13" s="2" t="s">
        <v>8</v>
      </c>
      <c r="B13" s="47">
        <v>14300</v>
      </c>
      <c r="C13" s="39"/>
      <c r="D13" s="40"/>
      <c r="E13" s="23"/>
    </row>
    <row r="14" spans="1:5" ht="18" customHeight="1" x14ac:dyDescent="0.15">
      <c r="A14" s="2" t="s">
        <v>9</v>
      </c>
      <c r="B14" s="47">
        <v>14800</v>
      </c>
      <c r="C14" s="39"/>
      <c r="D14" s="40"/>
      <c r="E14" s="23"/>
    </row>
    <row r="15" spans="1:5" ht="18" customHeight="1" x14ac:dyDescent="0.15">
      <c r="A15" s="2" t="s">
        <v>10</v>
      </c>
      <c r="B15" s="47">
        <v>10700</v>
      </c>
      <c r="C15" s="39"/>
      <c r="D15" s="40"/>
      <c r="E15" s="23"/>
    </row>
    <row r="16" spans="1:5" ht="18" customHeight="1" thickBot="1" x14ac:dyDescent="0.2">
      <c r="A16" s="6" t="s">
        <v>11</v>
      </c>
      <c r="B16" s="48">
        <v>10500</v>
      </c>
      <c r="C16" s="41"/>
      <c r="D16" s="42"/>
      <c r="E16" s="24"/>
    </row>
    <row r="17" spans="1:6" ht="30" customHeight="1" thickTop="1" thickBot="1" x14ac:dyDescent="0.2">
      <c r="A17" s="4" t="s">
        <v>12</v>
      </c>
      <c r="B17" s="11">
        <f>SUM(B5:B16)</f>
        <v>154000</v>
      </c>
      <c r="C17" s="19"/>
      <c r="D17" s="20"/>
      <c r="E17" s="25"/>
      <c r="F17" s="15" t="s">
        <v>20</v>
      </c>
    </row>
    <row r="21" spans="1:6" ht="18" customHeight="1" thickBot="1" x14ac:dyDescent="0.2">
      <c r="A21" t="s">
        <v>14</v>
      </c>
      <c r="D21" s="1"/>
      <c r="E21" s="1" t="str">
        <f>E3</f>
        <v>（消費税及び地方消費税額を含む）</v>
      </c>
    </row>
    <row r="22" spans="1:6" ht="30" customHeight="1" thickBot="1" x14ac:dyDescent="0.2">
      <c r="A22" s="3" t="s">
        <v>0</v>
      </c>
      <c r="B22" s="7" t="s">
        <v>1</v>
      </c>
      <c r="C22" s="14" t="s">
        <v>17</v>
      </c>
      <c r="D22" s="12" t="s">
        <v>19</v>
      </c>
      <c r="E22" s="13" t="s">
        <v>18</v>
      </c>
    </row>
    <row r="23" spans="1:6" ht="18" customHeight="1" x14ac:dyDescent="0.15">
      <c r="A23" s="5" t="str">
        <f>A5</f>
        <v>令和4年06月</v>
      </c>
      <c r="B23" s="46">
        <v>8000</v>
      </c>
      <c r="C23" s="37"/>
      <c r="D23" s="43"/>
      <c r="E23" s="26"/>
    </row>
    <row r="24" spans="1:6" ht="18" customHeight="1" x14ac:dyDescent="0.15">
      <c r="A24" s="2" t="s">
        <v>2</v>
      </c>
      <c r="B24" s="47">
        <v>10500</v>
      </c>
      <c r="C24" s="39"/>
      <c r="D24" s="44"/>
      <c r="E24" s="23"/>
    </row>
    <row r="25" spans="1:6" ht="18" customHeight="1" x14ac:dyDescent="0.15">
      <c r="A25" s="2" t="s">
        <v>6</v>
      </c>
      <c r="B25" s="47">
        <v>6800</v>
      </c>
      <c r="C25" s="39"/>
      <c r="D25" s="44"/>
      <c r="E25" s="23"/>
    </row>
    <row r="26" spans="1:6" ht="18" customHeight="1" x14ac:dyDescent="0.15">
      <c r="A26" s="2" t="s">
        <v>7</v>
      </c>
      <c r="B26" s="47">
        <v>3100</v>
      </c>
      <c r="C26" s="39"/>
      <c r="D26" s="44"/>
      <c r="E26" s="23"/>
    </row>
    <row r="27" spans="1:6" ht="18" customHeight="1" x14ac:dyDescent="0.15">
      <c r="A27" s="2" t="s">
        <v>3</v>
      </c>
      <c r="B27" s="47">
        <v>9200</v>
      </c>
      <c r="C27" s="39"/>
      <c r="D27" s="44"/>
      <c r="E27" s="23"/>
    </row>
    <row r="28" spans="1:6" ht="18" customHeight="1" x14ac:dyDescent="0.15">
      <c r="A28" s="2" t="s">
        <v>4</v>
      </c>
      <c r="B28" s="47">
        <v>9100</v>
      </c>
      <c r="C28" s="39"/>
      <c r="D28" s="44"/>
      <c r="E28" s="23"/>
    </row>
    <row r="29" spans="1:6" ht="18" customHeight="1" x14ac:dyDescent="0.15">
      <c r="A29" s="2" t="s">
        <v>5</v>
      </c>
      <c r="B29" s="47">
        <v>8500</v>
      </c>
      <c r="C29" s="39"/>
      <c r="D29" s="44"/>
      <c r="E29" s="23"/>
    </row>
    <row r="30" spans="1:6" ht="18" customHeight="1" x14ac:dyDescent="0.15">
      <c r="A30" s="2" t="str">
        <f>A12</f>
        <v>令和5年01月</v>
      </c>
      <c r="B30" s="47">
        <v>5500</v>
      </c>
      <c r="C30" s="39"/>
      <c r="D30" s="44"/>
      <c r="E30" s="23"/>
    </row>
    <row r="31" spans="1:6" ht="18" customHeight="1" x14ac:dyDescent="0.15">
      <c r="A31" s="2" t="s">
        <v>8</v>
      </c>
      <c r="B31" s="47">
        <v>7000</v>
      </c>
      <c r="C31" s="39"/>
      <c r="D31" s="44"/>
      <c r="E31" s="23"/>
    </row>
    <row r="32" spans="1:6" ht="18" customHeight="1" x14ac:dyDescent="0.15">
      <c r="A32" s="2" t="s">
        <v>9</v>
      </c>
      <c r="B32" s="47">
        <v>7600</v>
      </c>
      <c r="C32" s="39"/>
      <c r="D32" s="44"/>
      <c r="E32" s="23"/>
    </row>
    <row r="33" spans="1:6" ht="18" customHeight="1" x14ac:dyDescent="0.15">
      <c r="A33" s="2" t="s">
        <v>10</v>
      </c>
      <c r="B33" s="47">
        <v>5900</v>
      </c>
      <c r="C33" s="39"/>
      <c r="D33" s="44"/>
      <c r="E33" s="23"/>
    </row>
    <row r="34" spans="1:6" ht="18" customHeight="1" thickBot="1" x14ac:dyDescent="0.2">
      <c r="A34" s="6" t="s">
        <v>11</v>
      </c>
      <c r="B34" s="48">
        <v>5800</v>
      </c>
      <c r="C34" s="41"/>
      <c r="D34" s="45"/>
      <c r="E34" s="24"/>
    </row>
    <row r="35" spans="1:6" ht="30" customHeight="1" thickTop="1" thickBot="1" x14ac:dyDescent="0.2">
      <c r="A35" s="4" t="s">
        <v>12</v>
      </c>
      <c r="B35" s="11">
        <f>SUM(B23:B34)</f>
        <v>87000</v>
      </c>
      <c r="C35" s="19"/>
      <c r="D35" s="21"/>
      <c r="E35" s="25"/>
      <c r="F35" s="15" t="s">
        <v>21</v>
      </c>
    </row>
    <row r="39" spans="1:6" ht="18.75" customHeight="1" thickBot="1" x14ac:dyDescent="0.2">
      <c r="E39" s="1" t="str">
        <f>E3</f>
        <v>（消費税及び地方消費税額を含む）</v>
      </c>
    </row>
    <row r="40" spans="1:6" ht="45.75" customHeight="1" thickBot="1" x14ac:dyDescent="0.2">
      <c r="B40" s="18" t="s">
        <v>22</v>
      </c>
      <c r="C40" s="16"/>
      <c r="D40" s="27"/>
      <c r="E40" s="17" t="s">
        <v>23</v>
      </c>
    </row>
  </sheetData>
  <sheetProtection algorithmName="SHA-512" hashValue="w+vBcttJbgILY0b8aNG/Gziff1OOMxQRGLh5HsQmRI5g2lUCjjDtyjW9ItsF9ZtCPJpgqJtOvuBolgvAhrGDUg==" saltValue="NKncZi5Nnw6n9AlwnkARZQ==" spinCount="100000" sheet="1" objects="1" scenarios="1"/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40"/>
  <sheetViews>
    <sheetView tabSelected="1" view="pageBreakPreview" zoomScale="120" zoomScaleNormal="100" zoomScaleSheetLayoutView="120" workbookViewId="0">
      <selection activeCell="C5" sqref="C5"/>
    </sheetView>
  </sheetViews>
  <sheetFormatPr defaultRowHeight="13.5" x14ac:dyDescent="0.15"/>
  <cols>
    <col min="1" max="1" width="15.625" customWidth="1"/>
    <col min="2" max="2" width="12.625" customWidth="1"/>
    <col min="3" max="3" width="15.625" customWidth="1"/>
    <col min="4" max="4" width="18.875" customWidth="1"/>
    <col min="5" max="5" width="16.125" customWidth="1"/>
    <col min="6" max="6" width="5" customWidth="1"/>
  </cols>
  <sheetData>
    <row r="1" spans="1:5" ht="14.25" x14ac:dyDescent="0.15">
      <c r="A1" s="15" t="s">
        <v>15</v>
      </c>
    </row>
    <row r="3" spans="1:5" ht="20.25" customHeight="1" thickBot="1" x14ac:dyDescent="0.2">
      <c r="A3" t="s">
        <v>13</v>
      </c>
      <c r="D3" s="1"/>
      <c r="E3" s="1" t="s">
        <v>24</v>
      </c>
    </row>
    <row r="4" spans="1:5" ht="30" customHeight="1" thickBot="1" x14ac:dyDescent="0.2">
      <c r="A4" s="3" t="s">
        <v>0</v>
      </c>
      <c r="B4" s="7" t="s">
        <v>16</v>
      </c>
      <c r="C4" s="14" t="s">
        <v>17</v>
      </c>
      <c r="D4" s="12" t="s">
        <v>19</v>
      </c>
      <c r="E4" s="13" t="s">
        <v>18</v>
      </c>
    </row>
    <row r="5" spans="1:5" ht="18" customHeight="1" x14ac:dyDescent="0.15">
      <c r="A5" s="5" t="str">
        <f>内訳書!A5</f>
        <v>令和4年06月</v>
      </c>
      <c r="B5" s="8">
        <f>内訳書!B5</f>
        <v>13100</v>
      </c>
      <c r="C5" s="31"/>
      <c r="D5" s="28"/>
      <c r="E5" s="22">
        <f>ROUNDDOWN((C5+(B5*D5)),0)</f>
        <v>0</v>
      </c>
    </row>
    <row r="6" spans="1:5" ht="18" customHeight="1" x14ac:dyDescent="0.15">
      <c r="A6" s="2" t="str">
        <f>内訳書!A6</f>
        <v>07月</v>
      </c>
      <c r="B6" s="9">
        <f>内訳書!B6</f>
        <v>18300</v>
      </c>
      <c r="C6" s="33"/>
      <c r="D6" s="29"/>
      <c r="E6" s="23">
        <f t="shared" ref="E6:E16" si="0">ROUNDDOWN((C6+(B6*D6)),0)</f>
        <v>0</v>
      </c>
    </row>
    <row r="7" spans="1:5" ht="18" customHeight="1" x14ac:dyDescent="0.15">
      <c r="A7" s="2" t="str">
        <f>内訳書!A7</f>
        <v>08月</v>
      </c>
      <c r="B7" s="9">
        <f>内訳書!B7</f>
        <v>10400</v>
      </c>
      <c r="C7" s="33"/>
      <c r="D7" s="29"/>
      <c r="E7" s="23">
        <f t="shared" si="0"/>
        <v>0</v>
      </c>
    </row>
    <row r="8" spans="1:5" ht="18" customHeight="1" x14ac:dyDescent="0.15">
      <c r="A8" s="2" t="str">
        <f>内訳書!A8</f>
        <v>09月</v>
      </c>
      <c r="B8" s="9">
        <f>内訳書!B8</f>
        <v>5300</v>
      </c>
      <c r="C8" s="33"/>
      <c r="D8" s="29"/>
      <c r="E8" s="23">
        <f t="shared" si="0"/>
        <v>0</v>
      </c>
    </row>
    <row r="9" spans="1:5" ht="18" customHeight="1" x14ac:dyDescent="0.15">
      <c r="A9" s="2" t="str">
        <f>内訳書!A9</f>
        <v>10月</v>
      </c>
      <c r="B9" s="9">
        <f>内訳書!B9</f>
        <v>17300</v>
      </c>
      <c r="C9" s="33"/>
      <c r="D9" s="29"/>
      <c r="E9" s="23">
        <f t="shared" si="0"/>
        <v>0</v>
      </c>
    </row>
    <row r="10" spans="1:5" ht="18" customHeight="1" x14ac:dyDescent="0.15">
      <c r="A10" s="2" t="str">
        <f>内訳書!A10</f>
        <v>11月</v>
      </c>
      <c r="B10" s="9">
        <f>内訳書!B10</f>
        <v>15600</v>
      </c>
      <c r="C10" s="33"/>
      <c r="D10" s="29"/>
      <c r="E10" s="23">
        <f t="shared" si="0"/>
        <v>0</v>
      </c>
    </row>
    <row r="11" spans="1:5" ht="18" customHeight="1" x14ac:dyDescent="0.15">
      <c r="A11" s="2" t="str">
        <f>内訳書!A11</f>
        <v>12月</v>
      </c>
      <c r="B11" s="9">
        <f>内訳書!B11</f>
        <v>13600</v>
      </c>
      <c r="C11" s="33"/>
      <c r="D11" s="29"/>
      <c r="E11" s="23">
        <f t="shared" si="0"/>
        <v>0</v>
      </c>
    </row>
    <row r="12" spans="1:5" ht="18" customHeight="1" x14ac:dyDescent="0.15">
      <c r="A12" s="2" t="str">
        <f>内訳書!A12</f>
        <v>令和5年01月</v>
      </c>
      <c r="B12" s="9">
        <f>内訳書!B12</f>
        <v>10100</v>
      </c>
      <c r="C12" s="33"/>
      <c r="D12" s="29"/>
      <c r="E12" s="23">
        <f t="shared" si="0"/>
        <v>0</v>
      </c>
    </row>
    <row r="13" spans="1:5" ht="18" customHeight="1" x14ac:dyDescent="0.15">
      <c r="A13" s="2" t="str">
        <f>内訳書!A13</f>
        <v>02月</v>
      </c>
      <c r="B13" s="9">
        <f>内訳書!B13</f>
        <v>14300</v>
      </c>
      <c r="C13" s="33"/>
      <c r="D13" s="29"/>
      <c r="E13" s="23">
        <f t="shared" si="0"/>
        <v>0</v>
      </c>
    </row>
    <row r="14" spans="1:5" ht="18" customHeight="1" x14ac:dyDescent="0.15">
      <c r="A14" s="2" t="str">
        <f>内訳書!A14</f>
        <v>03月</v>
      </c>
      <c r="B14" s="9">
        <f>内訳書!B14</f>
        <v>14800</v>
      </c>
      <c r="C14" s="33"/>
      <c r="D14" s="29"/>
      <c r="E14" s="23">
        <f t="shared" si="0"/>
        <v>0</v>
      </c>
    </row>
    <row r="15" spans="1:5" ht="18" customHeight="1" x14ac:dyDescent="0.15">
      <c r="A15" s="2" t="str">
        <f>内訳書!A15</f>
        <v>04月</v>
      </c>
      <c r="B15" s="9">
        <f>内訳書!B15</f>
        <v>10700</v>
      </c>
      <c r="C15" s="33"/>
      <c r="D15" s="29"/>
      <c r="E15" s="23">
        <f t="shared" si="0"/>
        <v>0</v>
      </c>
    </row>
    <row r="16" spans="1:5" ht="18" customHeight="1" thickBot="1" x14ac:dyDescent="0.2">
      <c r="A16" s="6" t="str">
        <f>内訳書!A16</f>
        <v>05月</v>
      </c>
      <c r="B16" s="10">
        <f>内訳書!B16</f>
        <v>10500</v>
      </c>
      <c r="C16" s="35"/>
      <c r="D16" s="30"/>
      <c r="E16" s="24">
        <f t="shared" si="0"/>
        <v>0</v>
      </c>
    </row>
    <row r="17" spans="1:6" ht="30" customHeight="1" thickTop="1" thickBot="1" x14ac:dyDescent="0.2">
      <c r="A17" s="4" t="s">
        <v>12</v>
      </c>
      <c r="B17" s="11">
        <f>SUM(B5:B16)</f>
        <v>154000</v>
      </c>
      <c r="C17" s="19"/>
      <c r="D17" s="20"/>
      <c r="E17" s="25">
        <f>SUM(E5:E16)</f>
        <v>0</v>
      </c>
      <c r="F17" s="15" t="s">
        <v>20</v>
      </c>
    </row>
    <row r="21" spans="1:6" ht="18" customHeight="1" thickBot="1" x14ac:dyDescent="0.2">
      <c r="A21" t="s">
        <v>14</v>
      </c>
      <c r="D21" s="1"/>
      <c r="E21" s="1" t="str">
        <f>E3</f>
        <v>（消費税及び地方消費税額を含む）</v>
      </c>
    </row>
    <row r="22" spans="1:6" ht="30" customHeight="1" thickBot="1" x14ac:dyDescent="0.2">
      <c r="A22" s="3" t="s">
        <v>0</v>
      </c>
      <c r="B22" s="7" t="s">
        <v>1</v>
      </c>
      <c r="C22" s="14" t="s">
        <v>17</v>
      </c>
      <c r="D22" s="12" t="s">
        <v>19</v>
      </c>
      <c r="E22" s="13" t="s">
        <v>18</v>
      </c>
    </row>
    <row r="23" spans="1:6" ht="18" customHeight="1" x14ac:dyDescent="0.15">
      <c r="A23" s="5" t="str">
        <f>A5</f>
        <v>令和4年06月</v>
      </c>
      <c r="B23" s="8">
        <f>内訳書!B23</f>
        <v>8000</v>
      </c>
      <c r="C23" s="31"/>
      <c r="D23" s="32"/>
      <c r="E23" s="26">
        <f t="shared" ref="E23:E34" si="1">ROUNDDOWN((C23+(B23*D23)),0)</f>
        <v>0</v>
      </c>
    </row>
    <row r="24" spans="1:6" ht="18" customHeight="1" x14ac:dyDescent="0.15">
      <c r="A24" s="2" t="s">
        <v>2</v>
      </c>
      <c r="B24" s="9">
        <f>内訳書!B24</f>
        <v>10500</v>
      </c>
      <c r="C24" s="33"/>
      <c r="D24" s="34"/>
      <c r="E24" s="23">
        <f t="shared" si="1"/>
        <v>0</v>
      </c>
    </row>
    <row r="25" spans="1:6" ht="18" customHeight="1" x14ac:dyDescent="0.15">
      <c r="A25" s="2" t="s">
        <v>6</v>
      </c>
      <c r="B25" s="9">
        <f>内訳書!B25</f>
        <v>6800</v>
      </c>
      <c r="C25" s="33"/>
      <c r="D25" s="34"/>
      <c r="E25" s="23">
        <f t="shared" si="1"/>
        <v>0</v>
      </c>
    </row>
    <row r="26" spans="1:6" ht="18" customHeight="1" x14ac:dyDescent="0.15">
      <c r="A26" s="2" t="s">
        <v>7</v>
      </c>
      <c r="B26" s="9">
        <f>内訳書!B26</f>
        <v>3100</v>
      </c>
      <c r="C26" s="33"/>
      <c r="D26" s="34"/>
      <c r="E26" s="23">
        <f t="shared" si="1"/>
        <v>0</v>
      </c>
    </row>
    <row r="27" spans="1:6" ht="18" customHeight="1" x14ac:dyDescent="0.15">
      <c r="A27" s="2" t="s">
        <v>3</v>
      </c>
      <c r="B27" s="9">
        <f>内訳書!B27</f>
        <v>9200</v>
      </c>
      <c r="C27" s="33"/>
      <c r="D27" s="34"/>
      <c r="E27" s="23">
        <f t="shared" si="1"/>
        <v>0</v>
      </c>
    </row>
    <row r="28" spans="1:6" ht="18" customHeight="1" x14ac:dyDescent="0.15">
      <c r="A28" s="2" t="s">
        <v>4</v>
      </c>
      <c r="B28" s="9">
        <f>内訳書!B28</f>
        <v>9100</v>
      </c>
      <c r="C28" s="33"/>
      <c r="D28" s="34"/>
      <c r="E28" s="23">
        <f t="shared" si="1"/>
        <v>0</v>
      </c>
    </row>
    <row r="29" spans="1:6" ht="18" customHeight="1" x14ac:dyDescent="0.15">
      <c r="A29" s="2" t="s">
        <v>5</v>
      </c>
      <c r="B29" s="9">
        <f>内訳書!B29</f>
        <v>8500</v>
      </c>
      <c r="C29" s="33"/>
      <c r="D29" s="34"/>
      <c r="E29" s="23">
        <f t="shared" si="1"/>
        <v>0</v>
      </c>
    </row>
    <row r="30" spans="1:6" ht="18" customHeight="1" x14ac:dyDescent="0.15">
      <c r="A30" s="2" t="str">
        <f>A12</f>
        <v>令和5年01月</v>
      </c>
      <c r="B30" s="9">
        <f>内訳書!B30</f>
        <v>5500</v>
      </c>
      <c r="C30" s="33"/>
      <c r="D30" s="34"/>
      <c r="E30" s="23">
        <f t="shared" si="1"/>
        <v>0</v>
      </c>
    </row>
    <row r="31" spans="1:6" ht="18" customHeight="1" x14ac:dyDescent="0.15">
      <c r="A31" s="2" t="s">
        <v>8</v>
      </c>
      <c r="B31" s="9">
        <f>内訳書!B31</f>
        <v>7000</v>
      </c>
      <c r="C31" s="33"/>
      <c r="D31" s="34"/>
      <c r="E31" s="23">
        <f t="shared" si="1"/>
        <v>0</v>
      </c>
    </row>
    <row r="32" spans="1:6" ht="18" customHeight="1" x14ac:dyDescent="0.15">
      <c r="A32" s="2" t="s">
        <v>9</v>
      </c>
      <c r="B32" s="9">
        <f>内訳書!B32</f>
        <v>7600</v>
      </c>
      <c r="C32" s="33"/>
      <c r="D32" s="34"/>
      <c r="E32" s="23">
        <f t="shared" si="1"/>
        <v>0</v>
      </c>
    </row>
    <row r="33" spans="1:6" ht="18" customHeight="1" x14ac:dyDescent="0.15">
      <c r="A33" s="2" t="s">
        <v>10</v>
      </c>
      <c r="B33" s="9">
        <f>内訳書!B33</f>
        <v>5900</v>
      </c>
      <c r="C33" s="33"/>
      <c r="D33" s="34"/>
      <c r="E33" s="23">
        <f t="shared" si="1"/>
        <v>0</v>
      </c>
    </row>
    <row r="34" spans="1:6" ht="18" customHeight="1" thickBot="1" x14ac:dyDescent="0.2">
      <c r="A34" s="6" t="s">
        <v>11</v>
      </c>
      <c r="B34" s="10">
        <f>内訳書!B34</f>
        <v>5800</v>
      </c>
      <c r="C34" s="35"/>
      <c r="D34" s="36"/>
      <c r="E34" s="24">
        <f t="shared" si="1"/>
        <v>0</v>
      </c>
    </row>
    <row r="35" spans="1:6" ht="30" customHeight="1" thickTop="1" thickBot="1" x14ac:dyDescent="0.2">
      <c r="A35" s="4" t="s">
        <v>12</v>
      </c>
      <c r="B35" s="11">
        <f>SUM(B23:B34)</f>
        <v>87000</v>
      </c>
      <c r="C35" s="19"/>
      <c r="D35" s="21"/>
      <c r="E35" s="25">
        <f>SUM(E23:E34)</f>
        <v>0</v>
      </c>
      <c r="F35" s="15" t="s">
        <v>21</v>
      </c>
    </row>
    <row r="39" spans="1:6" ht="18.75" customHeight="1" thickBot="1" x14ac:dyDescent="0.2">
      <c r="E39" s="1" t="str">
        <f>E3</f>
        <v>（消費税及び地方消費税額を含む）</v>
      </c>
    </row>
    <row r="40" spans="1:6" ht="45.75" customHeight="1" thickBot="1" x14ac:dyDescent="0.2">
      <c r="B40" s="18" t="s">
        <v>22</v>
      </c>
      <c r="C40" s="16"/>
      <c r="D40" s="27">
        <f>E17+E35</f>
        <v>0</v>
      </c>
      <c r="E40" s="17" t="s">
        <v>23</v>
      </c>
    </row>
  </sheetData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 (入力用シート)</vt:lpstr>
      <vt:lpstr>内訳書!Print_Area</vt:lpstr>
      <vt:lpstr>'内訳書 (入力用シート)'!Print_Area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学校給食センターあすなろ３</dc:creator>
  <cp:lastModifiedBy>Administrator</cp:lastModifiedBy>
  <cp:lastPrinted>2020-03-15T04:19:25Z</cp:lastPrinted>
  <dcterms:created xsi:type="dcterms:W3CDTF">2018-03-11T07:34:22Z</dcterms:created>
  <dcterms:modified xsi:type="dcterms:W3CDTF">2022-03-07T02:15:40Z</dcterms:modified>
</cp:coreProperties>
</file>