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成人担当\家庭教育学級等\Ｒ7年度\1_R7  会計簿･日誌_冊子準備関係 (R5年度中に作成)\1d_R7  家庭教Web配信用データ\家庭教育学級関係書類一式(R7用)\2_学級日誌関係\"/>
    </mc:Choice>
  </mc:AlternateContent>
  <bookViews>
    <workbookView xWindow="510" yWindow="-270" windowWidth="11715" windowHeight="8220"/>
  </bookViews>
  <sheets>
    <sheet name="出席簿①" sheetId="1" r:id="rId1"/>
    <sheet name="出席簿②" sheetId="10" r:id="rId2"/>
    <sheet name="出席簿③" sheetId="11" r:id="rId3"/>
  </sheets>
  <definedNames>
    <definedName name="_xlnm.Print_Area" localSheetId="0">出席簿①!$A$1:$O$26</definedName>
    <definedName name="_xlnm.Print_Area" localSheetId="1">出席簿②!$A$1:$O$26</definedName>
    <definedName name="_xlnm.Print_Area" localSheetId="2">出席簿③!$A$1:$O$26</definedName>
  </definedNames>
  <calcPr calcId="152511"/>
</workbook>
</file>

<file path=xl/calcChain.xml><?xml version="1.0" encoding="utf-8"?>
<calcChain xmlns="http://schemas.openxmlformats.org/spreadsheetml/2006/main">
  <c r="P2" i="1" l="1"/>
  <c r="P6" i="1" s="1"/>
  <c r="P2" i="11" l="1"/>
  <c r="P23" i="1"/>
  <c r="P21" i="1"/>
  <c r="P19" i="1"/>
  <c r="P17" i="1"/>
  <c r="P15" i="1"/>
  <c r="P13" i="1"/>
  <c r="P11" i="1"/>
  <c r="P9" i="1"/>
  <c r="P7" i="1"/>
  <c r="P24" i="1"/>
  <c r="P22" i="1"/>
  <c r="P20" i="1"/>
  <c r="P18" i="1"/>
  <c r="P16" i="1"/>
  <c r="P14" i="1"/>
  <c r="P12" i="1"/>
  <c r="P10" i="1"/>
  <c r="P8" i="1"/>
  <c r="P2" i="10"/>
  <c r="M1" i="11"/>
  <c r="M1" i="10"/>
  <c r="P24" i="11" l="1"/>
  <c r="P22" i="11"/>
  <c r="P20" i="11"/>
  <c r="P18" i="11"/>
  <c r="P16" i="11"/>
  <c r="P14" i="11"/>
  <c r="P12" i="11"/>
  <c r="P10" i="11"/>
  <c r="P8" i="11"/>
  <c r="P6" i="11"/>
  <c r="P23" i="11"/>
  <c r="P21" i="11"/>
  <c r="P19" i="11"/>
  <c r="P17" i="11"/>
  <c r="P15" i="11"/>
  <c r="P13" i="11"/>
  <c r="P11" i="11"/>
  <c r="P9" i="11"/>
  <c r="P7" i="11"/>
  <c r="P7" i="10"/>
  <c r="P9" i="10"/>
  <c r="P11" i="10"/>
  <c r="P13" i="10"/>
  <c r="P15" i="10"/>
  <c r="P17" i="10"/>
  <c r="P19" i="10"/>
  <c r="P21" i="10"/>
  <c r="P23" i="10"/>
  <c r="P8" i="10"/>
  <c r="P10" i="10"/>
  <c r="P12" i="10"/>
  <c r="P14" i="10"/>
  <c r="P16" i="10"/>
  <c r="P18" i="10"/>
  <c r="P20" i="10"/>
  <c r="P22" i="10"/>
  <c r="P24" i="10"/>
  <c r="E2" i="11"/>
  <c r="F2" i="11"/>
  <c r="G2" i="11"/>
  <c r="H2" i="11"/>
  <c r="I2" i="11"/>
  <c r="J2" i="11"/>
  <c r="K2" i="11"/>
  <c r="L2" i="11"/>
  <c r="M2" i="11"/>
  <c r="N2" i="11"/>
  <c r="E3" i="11"/>
  <c r="F3" i="11"/>
  <c r="G3" i="11"/>
  <c r="H3" i="11"/>
  <c r="I3" i="11"/>
  <c r="J3" i="11"/>
  <c r="K3" i="11"/>
  <c r="L3" i="11"/>
  <c r="M3" i="11"/>
  <c r="N3" i="11"/>
  <c r="D3" i="11"/>
  <c r="D2" i="11"/>
  <c r="E2" i="10"/>
  <c r="F2" i="10"/>
  <c r="G2" i="10"/>
  <c r="H2" i="10"/>
  <c r="I2" i="10"/>
  <c r="J2" i="10"/>
  <c r="K2" i="10"/>
  <c r="L2" i="10"/>
  <c r="M2" i="10"/>
  <c r="N2" i="10"/>
  <c r="E3" i="10"/>
  <c r="F3" i="10"/>
  <c r="G3" i="10"/>
  <c r="H3" i="10"/>
  <c r="I3" i="10"/>
  <c r="J3" i="10"/>
  <c r="K3" i="10"/>
  <c r="L3" i="10"/>
  <c r="M3" i="10"/>
  <c r="N3" i="10"/>
  <c r="D3" i="10"/>
  <c r="D2" i="10"/>
  <c r="N25" i="11" l="1"/>
  <c r="M25" i="11"/>
  <c r="L25" i="11"/>
  <c r="K25" i="11"/>
  <c r="J25" i="11"/>
  <c r="I25" i="11"/>
  <c r="H25" i="11"/>
  <c r="G25" i="11"/>
  <c r="F25" i="11"/>
  <c r="E25" i="11"/>
  <c r="D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V11" i="11"/>
  <c r="O11" i="11"/>
  <c r="AA10" i="11"/>
  <c r="V10" i="11"/>
  <c r="O10" i="11"/>
  <c r="V9" i="11"/>
  <c r="O9" i="11"/>
  <c r="V8" i="11"/>
  <c r="O8" i="11"/>
  <c r="V7" i="11"/>
  <c r="O7" i="11"/>
  <c r="V6" i="11"/>
  <c r="T6" i="11"/>
  <c r="S6" i="11"/>
  <c r="O6" i="11"/>
  <c r="AO5" i="11"/>
  <c r="AO10" i="11" s="1"/>
  <c r="AN5" i="11"/>
  <c r="AN6" i="11" s="1"/>
  <c r="AM5" i="11"/>
  <c r="AM10" i="11" s="1"/>
  <c r="AL5" i="11"/>
  <c r="AL6" i="11" s="1"/>
  <c r="AK5" i="11"/>
  <c r="AK6" i="11" s="1"/>
  <c r="AJ5" i="11"/>
  <c r="AJ6" i="11" s="1"/>
  <c r="AI5" i="11"/>
  <c r="AI6" i="11" s="1"/>
  <c r="AH5" i="11"/>
  <c r="AH6" i="11" s="1"/>
  <c r="AG5" i="11"/>
  <c r="AG6" i="11" s="1"/>
  <c r="AF5" i="11"/>
  <c r="AF6" i="11" s="1"/>
  <c r="AE5" i="11"/>
  <c r="AE6" i="11" s="1"/>
  <c r="AD5" i="11"/>
  <c r="AD6" i="11" s="1"/>
  <c r="AC5" i="11"/>
  <c r="AC6" i="11" s="1"/>
  <c r="AB5" i="11"/>
  <c r="AB6" i="11" s="1"/>
  <c r="AA5" i="11"/>
  <c r="AA6" i="11" s="1"/>
  <c r="Z5" i="11"/>
  <c r="Z6" i="11" s="1"/>
  <c r="Y5" i="11"/>
  <c r="Y6" i="11" s="1"/>
  <c r="X5" i="11"/>
  <c r="X6" i="11" s="1"/>
  <c r="V5" i="11"/>
  <c r="O5" i="11"/>
  <c r="P5" i="11" s="1"/>
  <c r="N25" i="10"/>
  <c r="M25" i="10"/>
  <c r="L25" i="10"/>
  <c r="K25" i="10"/>
  <c r="J25" i="10"/>
  <c r="I25" i="10"/>
  <c r="H25" i="10"/>
  <c r="G25" i="10"/>
  <c r="F25" i="10"/>
  <c r="E25" i="10"/>
  <c r="D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V11" i="10"/>
  <c r="O11" i="10"/>
  <c r="AA10" i="10"/>
  <c r="V10" i="10"/>
  <c r="O10" i="10"/>
  <c r="V9" i="10"/>
  <c r="O9" i="10"/>
  <c r="V8" i="10"/>
  <c r="O8" i="10"/>
  <c r="V7" i="10"/>
  <c r="O7" i="10"/>
  <c r="V6" i="10"/>
  <c r="T6" i="10"/>
  <c r="S6" i="10"/>
  <c r="O6" i="10"/>
  <c r="P6" i="10" s="1"/>
  <c r="AO5" i="10"/>
  <c r="AO10" i="10" s="1"/>
  <c r="AN5" i="10"/>
  <c r="AN6" i="10" s="1"/>
  <c r="AM5" i="10"/>
  <c r="AM10" i="10" s="1"/>
  <c r="AL5" i="10"/>
  <c r="AL6" i="10" s="1"/>
  <c r="AK5" i="10"/>
  <c r="AK6" i="10" s="1"/>
  <c r="AJ5" i="10"/>
  <c r="AJ6" i="10" s="1"/>
  <c r="AI5" i="10"/>
  <c r="AI6" i="10" s="1"/>
  <c r="AH5" i="10"/>
  <c r="AH6" i="10" s="1"/>
  <c r="AG5" i="10"/>
  <c r="AG6" i="10" s="1"/>
  <c r="AF5" i="10"/>
  <c r="AF6" i="10" s="1"/>
  <c r="AE5" i="10"/>
  <c r="AE6" i="10" s="1"/>
  <c r="AD5" i="10"/>
  <c r="AD6" i="10" s="1"/>
  <c r="AC5" i="10"/>
  <c r="AC6" i="10" s="1"/>
  <c r="AB5" i="10"/>
  <c r="AB6" i="10" s="1"/>
  <c r="AA5" i="10"/>
  <c r="AA6" i="10" s="1"/>
  <c r="Z5" i="10"/>
  <c r="Z6" i="10" s="1"/>
  <c r="Y5" i="10"/>
  <c r="Y6" i="10" s="1"/>
  <c r="X5" i="10"/>
  <c r="X6" i="10" s="1"/>
  <c r="V5" i="10"/>
  <c r="O5" i="10"/>
  <c r="P5" i="10" s="1"/>
  <c r="AL9" i="11" l="1"/>
  <c r="AN10" i="11"/>
  <c r="S7" i="11"/>
  <c r="S8" i="11" s="1"/>
  <c r="S9" i="11" s="1"/>
  <c r="S10" i="11" s="1"/>
  <c r="S11" i="11" s="1"/>
  <c r="S12" i="11" s="1"/>
  <c r="S13" i="11" s="1"/>
  <c r="S14" i="11" s="1"/>
  <c r="S15" i="11" s="1"/>
  <c r="S16" i="11" s="1"/>
  <c r="AN9" i="11"/>
  <c r="AL10" i="11"/>
  <c r="AL9" i="10"/>
  <c r="AN10" i="10"/>
  <c r="S7" i="10"/>
  <c r="S8" i="10" s="1"/>
  <c r="S9" i="10" s="1"/>
  <c r="S10" i="10" s="1"/>
  <c r="S11" i="10" s="1"/>
  <c r="S12" i="10" s="1"/>
  <c r="S13" i="10" s="1"/>
  <c r="S14" i="10" s="1"/>
  <c r="S15" i="10" s="1"/>
  <c r="S16" i="10" s="1"/>
  <c r="AN9" i="10"/>
  <c r="AL10" i="10"/>
  <c r="Y7" i="11"/>
  <c r="Y8" i="11" s="1"/>
  <c r="E4" i="11" s="1"/>
  <c r="AA7" i="11"/>
  <c r="AA8" i="11"/>
  <c r="G4" i="11" s="1"/>
  <c r="AC7" i="11"/>
  <c r="AC8" i="11"/>
  <c r="I4" i="11" s="1"/>
  <c r="AE7" i="11"/>
  <c r="AE8" i="11"/>
  <c r="K4" i="11" s="1"/>
  <c r="AG7" i="11"/>
  <c r="AG8" i="11"/>
  <c r="M4" i="11" s="1"/>
  <c r="AI7" i="11"/>
  <c r="AI8" i="11"/>
  <c r="AK7" i="11"/>
  <c r="AK8" i="11"/>
  <c r="X7" i="11"/>
  <c r="X8" i="11" s="1"/>
  <c r="D4" i="11" s="1"/>
  <c r="Z8" i="11"/>
  <c r="F4" i="11" s="1"/>
  <c r="Z7" i="11"/>
  <c r="AB8" i="11"/>
  <c r="H4" i="11" s="1"/>
  <c r="AB7" i="11"/>
  <c r="AD8" i="11"/>
  <c r="J4" i="11" s="1"/>
  <c r="AD7" i="11"/>
  <c r="AF8" i="11"/>
  <c r="L4" i="11" s="1"/>
  <c r="AF7" i="11"/>
  <c r="AH8" i="11"/>
  <c r="N4" i="11" s="1"/>
  <c r="AH7" i="11"/>
  <c r="AJ7" i="11"/>
  <c r="AJ8" i="11" s="1"/>
  <c r="AL8" i="11"/>
  <c r="AL7" i="11"/>
  <c r="AM6" i="11"/>
  <c r="AO6" i="11"/>
  <c r="AM9" i="11"/>
  <c r="AO9" i="11"/>
  <c r="X7" i="10"/>
  <c r="X8" i="10" s="1"/>
  <c r="D4" i="10" s="1"/>
  <c r="Z8" i="10"/>
  <c r="F4" i="10" s="1"/>
  <c r="Z7" i="10"/>
  <c r="AB8" i="10"/>
  <c r="H4" i="10" s="1"/>
  <c r="AB7" i="10"/>
  <c r="AD8" i="10"/>
  <c r="J4" i="10" s="1"/>
  <c r="AD7" i="10"/>
  <c r="AF8" i="10"/>
  <c r="L4" i="10" s="1"/>
  <c r="AF7" i="10"/>
  <c r="AH8" i="10"/>
  <c r="N4" i="10" s="1"/>
  <c r="AH7" i="10"/>
  <c r="AJ7" i="10"/>
  <c r="AJ8" i="10" s="1"/>
  <c r="AL8" i="10"/>
  <c r="AL7" i="10"/>
  <c r="Y7" i="10"/>
  <c r="Y8" i="10" s="1"/>
  <c r="E4" i="10" s="1"/>
  <c r="AA7" i="10"/>
  <c r="AA8" i="10"/>
  <c r="G4" i="10" s="1"/>
  <c r="AC7" i="10"/>
  <c r="AC8" i="10"/>
  <c r="I4" i="10" s="1"/>
  <c r="AE7" i="10"/>
  <c r="AE8" i="10"/>
  <c r="K4" i="10" s="1"/>
  <c r="AG7" i="10"/>
  <c r="AG8" i="10"/>
  <c r="M4" i="10" s="1"/>
  <c r="AI7" i="10"/>
  <c r="AI8" i="10"/>
  <c r="AK7" i="10"/>
  <c r="AK8" i="10"/>
  <c r="AM6" i="10"/>
  <c r="AO6" i="10"/>
  <c r="AM9" i="10"/>
  <c r="AO9" i="10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5" i="1"/>
  <c r="P5" i="1" s="1"/>
  <c r="AM7" i="11" l="1"/>
  <c r="AM8" i="11"/>
  <c r="AM7" i="10"/>
  <c r="AM8" i="10"/>
  <c r="V11" i="1" l="1"/>
  <c r="V10" i="1"/>
  <c r="V9" i="1"/>
  <c r="V8" i="1"/>
  <c r="V7" i="1"/>
  <c r="V6" i="1"/>
  <c r="V5" i="1"/>
  <c r="AA10" i="1"/>
  <c r="T6" i="1" s="1"/>
  <c r="Y5" i="1" l="1"/>
  <c r="Y6" i="1" s="1"/>
  <c r="Y7" i="1" s="1"/>
  <c r="Y8" i="1" s="1"/>
  <c r="Z5" i="1"/>
  <c r="Z6" i="1" s="1"/>
  <c r="AA5" i="1"/>
  <c r="AA6" i="1" s="1"/>
  <c r="AA7" i="1" s="1"/>
  <c r="AA8" i="1" s="1"/>
  <c r="AB5" i="1"/>
  <c r="AB6" i="1" s="1"/>
  <c r="AC5" i="1"/>
  <c r="AC6" i="1" s="1"/>
  <c r="AC7" i="1" s="1"/>
  <c r="AC8" i="1" s="1"/>
  <c r="AD5" i="1"/>
  <c r="AD6" i="1" s="1"/>
  <c r="AE5" i="1"/>
  <c r="AE6" i="1" s="1"/>
  <c r="AE7" i="1" s="1"/>
  <c r="AE8" i="1" s="1"/>
  <c r="AF5" i="1"/>
  <c r="AF6" i="1" s="1"/>
  <c r="AG5" i="1"/>
  <c r="AG6" i="1" s="1"/>
  <c r="AH5" i="1"/>
  <c r="AH6" i="1" s="1"/>
  <c r="AI5" i="1"/>
  <c r="AI6" i="1" s="1"/>
  <c r="AJ5" i="1"/>
  <c r="AJ6" i="1" s="1"/>
  <c r="AK5" i="1"/>
  <c r="AK6" i="1" s="1"/>
  <c r="AL5" i="1"/>
  <c r="AL6" i="1" s="1"/>
  <c r="AM5" i="1"/>
  <c r="AM6" i="1" s="1"/>
  <c r="AL9" i="1"/>
  <c r="AN5" i="1"/>
  <c r="AN6" i="1" s="1"/>
  <c r="AO5" i="1"/>
  <c r="AO9" i="1" s="1"/>
  <c r="S6" i="1"/>
  <c r="S7" i="1" s="1"/>
  <c r="S8" i="1" s="1"/>
  <c r="S9" i="1" s="1"/>
  <c r="AO6" i="1" l="1"/>
  <c r="AK7" i="1"/>
  <c r="AK8" i="1"/>
  <c r="AG7" i="1"/>
  <c r="AG8" i="1" s="1"/>
  <c r="M4" i="1" s="1"/>
  <c r="AL10" i="1"/>
  <c r="AM7" i="1"/>
  <c r="AM8" i="1"/>
  <c r="AI7" i="1"/>
  <c r="AI8" i="1"/>
  <c r="AO10" i="1"/>
  <c r="AM10" i="1"/>
  <c r="AM9" i="1"/>
  <c r="AN10" i="1"/>
  <c r="AN9" i="1"/>
  <c r="AL8" i="1"/>
  <c r="AL7" i="1"/>
  <c r="AJ7" i="1"/>
  <c r="AJ8" i="1" s="1"/>
  <c r="AH8" i="1"/>
  <c r="N4" i="1" s="1"/>
  <c r="AH7" i="1"/>
  <c r="AF7" i="1"/>
  <c r="AF8" i="1" s="1"/>
  <c r="L4" i="1" s="1"/>
  <c r="AD7" i="1"/>
  <c r="AD8" i="1" s="1"/>
  <c r="J4" i="1" s="1"/>
  <c r="AB7" i="1"/>
  <c r="AB8" i="1" s="1"/>
  <c r="H4" i="1" s="1"/>
  <c r="Z7" i="1"/>
  <c r="Z8" i="1" s="1"/>
  <c r="F4" i="1" s="1"/>
  <c r="K4" i="1"/>
  <c r="I4" i="1"/>
  <c r="G4" i="1"/>
  <c r="E4" i="1"/>
  <c r="S10" i="1"/>
  <c r="S11" i="1" s="1"/>
  <c r="S12" i="1" s="1"/>
  <c r="S13" i="1" s="1"/>
  <c r="S14" i="1" s="1"/>
  <c r="S15" i="1" s="1"/>
  <c r="S16" i="1" s="1"/>
  <c r="E25" i="1"/>
  <c r="F25" i="1"/>
  <c r="G25" i="1"/>
  <c r="H25" i="1"/>
  <c r="I25" i="1"/>
  <c r="J25" i="1"/>
  <c r="K25" i="1"/>
  <c r="L25" i="1"/>
  <c r="M25" i="1"/>
  <c r="N25" i="1"/>
  <c r="D25" i="1"/>
  <c r="X5" i="1" l="1"/>
  <c r="X6" i="1" s="1"/>
  <c r="X7" i="1" s="1"/>
  <c r="X8" i="1" s="1"/>
  <c r="D4" i="1" s="1"/>
</calcChain>
</file>

<file path=xl/sharedStrings.xml><?xml version="1.0" encoding="utf-8"?>
<sst xmlns="http://schemas.openxmlformats.org/spreadsheetml/2006/main" count="459" uniqueCount="26">
  <si>
    <t>月</t>
    <rPh sb="0" eb="1">
      <t>ツキ</t>
    </rPh>
    <phoneticPr fontId="1"/>
  </si>
  <si>
    <t>日</t>
    <rPh sb="0" eb="1">
      <t>ヒ</t>
    </rPh>
    <phoneticPr fontId="1"/>
  </si>
  <si>
    <t>曜</t>
    <rPh sb="0" eb="1">
      <t>ヨウ</t>
    </rPh>
    <phoneticPr fontId="1"/>
  </si>
  <si>
    <t>番号</t>
    <rPh sb="0" eb="2">
      <t>バンゴウ</t>
    </rPh>
    <phoneticPr fontId="1"/>
  </si>
  <si>
    <t>名　前</t>
    <rPh sb="0" eb="1">
      <t>ナ</t>
    </rPh>
    <rPh sb="2" eb="3">
      <t>マエ</t>
    </rPh>
    <phoneticPr fontId="1"/>
  </si>
  <si>
    <t>〇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</si>
  <si>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</si>
  <si>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</si>
  <si>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</si>
  <si>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</si>
  <si>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</si>
  <si>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</si>
  <si>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)年度</t>
    <rPh sb="1" eb="3">
      <t>ネンド</t>
    </rPh>
    <phoneticPr fontId="1"/>
  </si>
  <si>
    <t>　　　　　　　出   　席   　簿</t>
    <rPh sb="7" eb="8">
      <t>デ</t>
    </rPh>
    <rPh sb="12" eb="13">
      <t>セキ</t>
    </rPh>
    <rPh sb="17" eb="18">
      <t>ボ</t>
    </rPh>
    <phoneticPr fontId="1"/>
  </si>
  <si>
    <t>（</t>
    <phoneticPr fontId="1"/>
  </si>
  <si>
    <t>木</t>
    <rPh sb="0" eb="1">
      <t>キ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</si>
  <si>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</si>
  <si>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</si>
  <si>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ヒ</t>
    </rPh>
    <phoneticPr fontId="1"/>
  </si>
  <si>
    <t>水</t>
    <rPh sb="0" eb="1">
      <t>スイ</t>
    </rPh>
    <phoneticPr fontId="1"/>
  </si>
  <si>
    <t>火</t>
    <rPh sb="0" eb="1">
      <t>カ</t>
    </rPh>
    <phoneticPr fontId="1"/>
  </si>
  <si>
    <t>月</t>
    <rPh sb="0" eb="1">
      <t>ゲツ</t>
    </rPh>
    <phoneticPr fontId="1"/>
  </si>
  <si>
    <t>出席人数</t>
    <rPh sb="0" eb="2">
      <t>シュッセキ</t>
    </rPh>
    <rPh sb="2" eb="4">
      <t>ニンズウ</t>
    </rPh>
    <phoneticPr fontId="1"/>
  </si>
  <si>
    <t>出席
回数</t>
    <rPh sb="0" eb="2">
      <t>シュッセキ</t>
    </rPh>
    <rPh sb="3" eb="5">
      <t>カイスウ</t>
    </rPh>
    <phoneticPr fontId="1"/>
  </si>
  <si>
    <t>△</t>
    <phoneticPr fontId="1"/>
  </si>
  <si>
    <t>〇▲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</si>
</sst>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HG正楷書体-PRO"/>
      <family val="4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b/>
      <sz val="13"/>
      <name val="ＭＳ 明朝"/>
      <family val="1"/>
      <charset val="128"/>
    </font>
    <font>
      <b/>
      <sz val="13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8" fillId="2" borderId="8" xfId="0" applyFont="1" applyFill="1" applyBorder="1" applyAlignment="1"/>
    <xf numFmtId="0" fontId="9" fillId="2" borderId="8" xfId="0" applyFont="1" applyFill="1" applyBorder="1" applyAlignment="1">
      <alignment horizontal="right"/>
    </xf>
    <xf numFmtId="0" fontId="2" fillId="2" borderId="0" xfId="0" applyFont="1" applyFill="1" applyProtection="1">
      <alignment vertical="center"/>
    </xf>
    <xf numFmtId="0" fontId="0" fillId="2" borderId="0" xfId="0" applyFont="1" applyFill="1" applyProtection="1">
      <alignment vertical="center"/>
    </xf>
    <xf numFmtId="0" fontId="0" fillId="2" borderId="0" xfId="0" applyFont="1" applyFill="1" applyAlignment="1" applyProtection="1">
      <alignment horizontal="center" vertical="center"/>
    </xf>
    <xf numFmtId="0" fontId="0" fillId="0" borderId="0" xfId="0" applyProtection="1">
      <alignment vertical="center"/>
    </xf>
    <xf numFmtId="0" fontId="11" fillId="2" borderId="0" xfId="0" applyFont="1" applyFill="1" applyProtection="1">
      <alignment vertical="center"/>
    </xf>
    <xf numFmtId="0" fontId="11" fillId="2" borderId="0" xfId="0" applyFont="1" applyFill="1" applyAlignment="1" applyProtection="1">
      <alignment horizontal="center" vertical="center"/>
    </xf>
    <xf numFmtId="0" fontId="0" fillId="2" borderId="0" xfId="0" applyFill="1" applyProtection="1">
      <alignment vertical="center"/>
    </xf>
    <xf numFmtId="0" fontId="14" fillId="2" borderId="0" xfId="0" applyFont="1" applyFill="1" applyProtection="1">
      <alignment vertical="center"/>
    </xf>
    <xf numFmtId="0" fontId="11" fillId="2" borderId="0" xfId="0" applyFont="1" applyFill="1" applyBorder="1" applyProtection="1">
      <alignment vertical="center"/>
    </xf>
    <xf numFmtId="0" fontId="12" fillId="2" borderId="1" xfId="0" applyNumberFormat="1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16" fillId="2" borderId="0" xfId="0" applyFont="1" applyFill="1" applyProtection="1">
      <alignment vertical="center"/>
    </xf>
    <xf numFmtId="0" fontId="11" fillId="0" borderId="0" xfId="0" applyFont="1" applyProtection="1">
      <alignment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5" fillId="2" borderId="8" xfId="0" applyFont="1" applyFill="1" applyBorder="1" applyAlignment="1" applyProtection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distributed" vertical="center" indent="3"/>
    </xf>
    <xf numFmtId="0" fontId="13" fillId="2" borderId="6" xfId="0" applyFont="1" applyFill="1" applyBorder="1" applyAlignment="1">
      <alignment horizontal="distributed" vertical="center" indent="3"/>
    </xf>
    <xf numFmtId="0" fontId="13" fillId="2" borderId="7" xfId="0" applyFont="1" applyFill="1" applyBorder="1" applyAlignment="1">
      <alignment horizontal="distributed" vertical="center" indent="3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T262"/>
  <sheetViews>
    <sheetView tabSelected="1" zoomScale="95" zoomScaleNormal="95" workbookViewId="0">
      <selection activeCell="D2" sqref="D2"/>
    </sheetView>
  </sheetViews>
  <sheetFormatPr defaultRowHeight="13.5" x14ac:dyDescent="0.15"/>
  <cols>
    <col min="1" max="1" width="5.875" customWidth="1"/>
    <col min="2" max="2" width="14.5" customWidth="1"/>
    <col min="3" max="3" width="3.375" customWidth="1"/>
    <col min="4" max="15" width="5.25" customWidth="1"/>
    <col min="16" max="16" width="9" style="12"/>
    <col min="17" max="17" width="9" style="31"/>
    <col min="18" max="18" width="3.25" style="31" bestFit="1" customWidth="1"/>
    <col min="19" max="19" width="4.125" style="31" bestFit="1" customWidth="1"/>
    <col min="20" max="20" width="3.25" style="31" bestFit="1" customWidth="1"/>
    <col min="21" max="21" width="3.25" style="31" customWidth="1"/>
    <col min="22" max="22" width="3.625" style="31" customWidth="1"/>
    <col min="23" max="23" width="3.25" style="31" customWidth="1"/>
    <col min="24" max="24" width="4.375" style="32" customWidth="1"/>
    <col min="25" max="30" width="4.375" style="31" customWidth="1"/>
    <col min="31" max="31" width="5.5" style="31" bestFit="1" customWidth="1"/>
    <col min="32" max="43" width="4.375" style="31" customWidth="1"/>
    <col min="44" max="46" width="4.75" style="31" customWidth="1"/>
    <col min="47" max="57" width="3.25" customWidth="1"/>
  </cols>
  <sheetData>
    <row r="1" spans="1:46" ht="42" customHeight="1" x14ac:dyDescent="0.2">
      <c r="A1" s="34" t="s">
        <v>13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15" t="s">
        <v>14</v>
      </c>
      <c r="M1" s="33">
        <v>2025</v>
      </c>
      <c r="N1" s="33"/>
      <c r="O1" s="14" t="s">
        <v>12</v>
      </c>
      <c r="P1" s="16"/>
      <c r="Q1" s="20"/>
      <c r="R1" s="20"/>
      <c r="S1" s="20"/>
      <c r="T1" s="20"/>
      <c r="U1" s="20"/>
      <c r="V1" s="20"/>
      <c r="W1" s="20"/>
      <c r="X1" s="21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9"/>
    </row>
    <row r="2" spans="1:46" ht="26.25" customHeight="1" x14ac:dyDescent="0.15">
      <c r="A2" s="35" t="s">
        <v>3</v>
      </c>
      <c r="B2" s="38" t="s">
        <v>4</v>
      </c>
      <c r="C2" s="8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46" t="s">
        <v>23</v>
      </c>
      <c r="P2" s="28" t="str">
        <f>IF(COUNTA(D2:N2)=0,"",COUNTA(D2:N2))</f>
        <v/>
      </c>
      <c r="Q2" s="20"/>
      <c r="R2" s="20"/>
      <c r="S2" s="20"/>
      <c r="T2" s="20"/>
      <c r="U2" s="20"/>
      <c r="V2" s="20"/>
      <c r="W2" s="20"/>
      <c r="X2" s="21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9"/>
    </row>
    <row r="3" spans="1:46" ht="26.25" customHeight="1" x14ac:dyDescent="0.15">
      <c r="A3" s="36"/>
      <c r="B3" s="39"/>
      <c r="C3" s="8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47"/>
      <c r="P3" s="16"/>
      <c r="Q3" s="20"/>
      <c r="R3" s="20"/>
      <c r="S3" s="20"/>
      <c r="T3" s="20"/>
      <c r="U3" s="20"/>
      <c r="V3" s="20"/>
      <c r="W3" s="20"/>
      <c r="X3" s="21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9"/>
    </row>
    <row r="4" spans="1:46" ht="26.25" customHeight="1" x14ac:dyDescent="0.15">
      <c r="A4" s="37"/>
      <c r="B4" s="40"/>
      <c r="C4" s="8" t="s">
        <v>2</v>
      </c>
      <c r="D4" s="9" t="str">
        <f t="shared" ref="D4:M4" si="0">+IF(X8="","",X8)</f>
        <v/>
      </c>
      <c r="E4" s="9" t="str">
        <f t="shared" si="0"/>
        <v/>
      </c>
      <c r="F4" s="9" t="str">
        <f t="shared" si="0"/>
        <v/>
      </c>
      <c r="G4" s="9" t="str">
        <f t="shared" si="0"/>
        <v/>
      </c>
      <c r="H4" s="9" t="str">
        <f t="shared" si="0"/>
        <v/>
      </c>
      <c r="I4" s="9" t="str">
        <f t="shared" si="0"/>
        <v/>
      </c>
      <c r="J4" s="9" t="str">
        <f t="shared" si="0"/>
        <v/>
      </c>
      <c r="K4" s="9" t="str">
        <f t="shared" si="0"/>
        <v/>
      </c>
      <c r="L4" s="9" t="str">
        <f t="shared" si="0"/>
        <v/>
      </c>
      <c r="M4" s="9" t="str">
        <f t="shared" si="0"/>
        <v/>
      </c>
      <c r="N4" s="9" t="str">
        <f>+IF(AH8="","",AH8)</f>
        <v/>
      </c>
      <c r="O4" s="48"/>
      <c r="P4" s="16"/>
      <c r="Q4" s="20"/>
      <c r="R4" s="20"/>
      <c r="S4" s="20"/>
      <c r="T4" s="20"/>
      <c r="U4" s="20"/>
      <c r="V4" s="20"/>
      <c r="W4" s="20"/>
      <c r="X4" s="21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9"/>
    </row>
    <row r="5" spans="1:46" ht="27.95" customHeight="1" x14ac:dyDescent="0.15">
      <c r="A5" s="4">
        <v>1</v>
      </c>
      <c r="B5" s="44"/>
      <c r="C5" s="4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25" t="str">
        <f>IF(COUNTA(D5:N5)=0,"",COUNTA(D5:N5))</f>
        <v/>
      </c>
      <c r="P5" s="17" t="str">
        <f>IF(COUNT($D$2:$N$2)=0,"",IF(O5=$P$2,"皆勤",""))</f>
        <v/>
      </c>
      <c r="Q5" s="20"/>
      <c r="R5" s="23">
        <v>1</v>
      </c>
      <c r="S5" s="23">
        <v>0</v>
      </c>
      <c r="T5" s="23">
        <v>31</v>
      </c>
      <c r="U5" s="24">
        <v>1</v>
      </c>
      <c r="V5" s="20" t="str">
        <f>HLOOKUP($M$1,$Y$13:$AR$20,2)</f>
        <v>火</v>
      </c>
      <c r="W5" s="20"/>
      <c r="X5" s="21" t="str">
        <f t="shared" ref="X5" si="1">IF(D$2="","",VLOOKUP(D$2,$R$5:$S$16,2))</f>
        <v/>
      </c>
      <c r="Y5" s="21" t="str">
        <f t="shared" ref="Y5" si="2">IF(E$2="","",VLOOKUP(E$2,$R$5:$S$16,2))</f>
        <v/>
      </c>
      <c r="Z5" s="21" t="str">
        <f t="shared" ref="Z5" si="3">IF(F$2="","",VLOOKUP(F$2,$R$5:$S$16,2))</f>
        <v/>
      </c>
      <c r="AA5" s="21" t="str">
        <f t="shared" ref="AA5" si="4">IF(G$2="","",VLOOKUP(G$2,$R$5:$S$16,2))</f>
        <v/>
      </c>
      <c r="AB5" s="21" t="str">
        <f t="shared" ref="AB5" si="5">IF(H$2="","",VLOOKUP(H$2,$R$5:$S$16,2))</f>
        <v/>
      </c>
      <c r="AC5" s="21" t="str">
        <f t="shared" ref="AC5" si="6">IF(I$2="","",VLOOKUP(I$2,$R$5:$S$16,2))</f>
        <v/>
      </c>
      <c r="AD5" s="21" t="str">
        <f t="shared" ref="AD5" si="7">IF(J$2="","",VLOOKUP(J$2,$R$5:$S$16,2))</f>
        <v/>
      </c>
      <c r="AE5" s="21" t="str">
        <f t="shared" ref="AE5" si="8">IF(K$2="","",VLOOKUP(K$2,$R$5:$S$16,2))</f>
        <v/>
      </c>
      <c r="AF5" s="21" t="str">
        <f t="shared" ref="AF5" si="9">IF(L$2="","",VLOOKUP(L$2,$R$5:$S$16,2))</f>
        <v/>
      </c>
      <c r="AG5" s="21" t="str">
        <f t="shared" ref="AG5" si="10">IF(M$2="","",VLOOKUP(M$2,$R$5:$S$16,2))</f>
        <v/>
      </c>
      <c r="AH5" s="21" t="str">
        <f>IF(N$2="","",VLOOKUP(N$2,$R$5:$S$16,2))</f>
        <v/>
      </c>
      <c r="AI5" s="21" t="e">
        <f t="shared" ref="AI5" si="11">IF(O$2="","",VLOOKUP(O$2,$R$5:$S$16,2))</f>
        <v>#N/A</v>
      </c>
      <c r="AJ5" s="21" t="str">
        <f t="shared" ref="AJ5" si="12">IF(P$2="","",VLOOKUP(P$2,$R$5:$S$16,2))</f>
        <v/>
      </c>
      <c r="AK5" s="21" t="str">
        <f t="shared" ref="AK5" si="13">IF(Q$2="","",VLOOKUP(Q$2,$R$5:$S$16,2))</f>
        <v/>
      </c>
      <c r="AL5" s="21" t="str">
        <f t="shared" ref="AL5" si="14">IF(R$2="","",VLOOKUP(R$2,$R$5:$S$16,2))</f>
        <v/>
      </c>
      <c r="AM5" s="21" t="str">
        <f t="shared" ref="AM5" si="15">IF(S$2="","",VLOOKUP(S$2,$R$5:$S$16,2))</f>
        <v/>
      </c>
      <c r="AN5" s="21" t="str">
        <f t="shared" ref="AN5" si="16">IF(T$2="","",VLOOKUP(T$2,$R$5:$S$16,2))</f>
        <v/>
      </c>
      <c r="AO5" s="21" t="str">
        <f t="shared" ref="AO5" si="17">IF(U$2="","",VLOOKUP(U$2,$R$5:$S$16,2))</f>
        <v/>
      </c>
      <c r="AP5" s="20"/>
      <c r="AQ5" s="20"/>
      <c r="AR5" s="20"/>
      <c r="AS5" s="20"/>
      <c r="AT5" s="29"/>
    </row>
    <row r="6" spans="1:46" ht="27.95" customHeight="1" x14ac:dyDescent="0.15">
      <c r="A6" s="4">
        <v>2</v>
      </c>
      <c r="B6" s="44"/>
      <c r="C6" s="4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5" t="str">
        <f t="shared" ref="O6:O24" si="18">IF(COUNTA(D6:N6)=0,"",COUNTA(D6:N6))</f>
        <v/>
      </c>
      <c r="P6" s="17" t="str">
        <f t="shared" ref="P6:P24" si="19">IF(COUNT($D$2:$N$2)=0,"",IF(O6=$P$2,"皆勤",""))</f>
        <v/>
      </c>
      <c r="Q6" s="20"/>
      <c r="R6" s="23">
        <v>2</v>
      </c>
      <c r="S6" s="23">
        <f>+S5+T5</f>
        <v>31</v>
      </c>
      <c r="T6" s="23">
        <f>+VLOOKUP(AA10,$X$10:$Y$11,2)</f>
        <v>28</v>
      </c>
      <c r="U6" s="20">
        <v>2</v>
      </c>
      <c r="V6" s="20" t="str">
        <f>HLOOKUP($M$1,$Y$13:$AR$20,3)</f>
        <v>水</v>
      </c>
      <c r="W6" s="20"/>
      <c r="X6" s="21" t="str">
        <f>+IF(X5="","",X5+D3)</f>
        <v/>
      </c>
      <c r="Y6" s="21" t="str">
        <f t="shared" ref="Y6:AM6" si="20">+IF(Y5="","",Y5+E3)</f>
        <v/>
      </c>
      <c r="Z6" s="21" t="str">
        <f t="shared" si="20"/>
        <v/>
      </c>
      <c r="AA6" s="21" t="str">
        <f t="shared" si="20"/>
        <v/>
      </c>
      <c r="AB6" s="21" t="str">
        <f t="shared" si="20"/>
        <v/>
      </c>
      <c r="AC6" s="21" t="str">
        <f t="shared" si="20"/>
        <v/>
      </c>
      <c r="AD6" s="21" t="str">
        <f t="shared" si="20"/>
        <v/>
      </c>
      <c r="AE6" s="21" t="str">
        <f t="shared" si="20"/>
        <v/>
      </c>
      <c r="AF6" s="21" t="str">
        <f t="shared" si="20"/>
        <v/>
      </c>
      <c r="AG6" s="21" t="str">
        <f t="shared" si="20"/>
        <v/>
      </c>
      <c r="AH6" s="21" t="str">
        <f t="shared" si="20"/>
        <v/>
      </c>
      <c r="AI6" s="21" t="e">
        <f t="shared" si="20"/>
        <v>#N/A</v>
      </c>
      <c r="AJ6" s="21" t="str">
        <f t="shared" si="20"/>
        <v/>
      </c>
      <c r="AK6" s="21" t="str">
        <f t="shared" si="20"/>
        <v/>
      </c>
      <c r="AL6" s="21" t="str">
        <f t="shared" si="20"/>
        <v/>
      </c>
      <c r="AM6" s="21" t="str">
        <f t="shared" si="20"/>
        <v/>
      </c>
      <c r="AN6" s="21" t="str">
        <f t="shared" ref="AN6:AO6" si="21">+IF(AN5="","",AN5+T3)</f>
        <v/>
      </c>
      <c r="AO6" s="21" t="str">
        <f t="shared" si="21"/>
        <v/>
      </c>
      <c r="AP6" s="20"/>
      <c r="AQ6" s="20"/>
      <c r="AR6" s="20"/>
      <c r="AS6" s="20"/>
      <c r="AT6" s="29"/>
    </row>
    <row r="7" spans="1:46" ht="27.95" customHeight="1" x14ac:dyDescent="0.15">
      <c r="A7" s="4">
        <v>3</v>
      </c>
      <c r="B7" s="44"/>
      <c r="C7" s="4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25" t="str">
        <f t="shared" si="18"/>
        <v/>
      </c>
      <c r="P7" s="17" t="str">
        <f t="shared" si="19"/>
        <v/>
      </c>
      <c r="Q7" s="20"/>
      <c r="R7" s="23">
        <v>3</v>
      </c>
      <c r="S7" s="23">
        <f t="shared" ref="S7:S16" si="22">+S6+T6</f>
        <v>59</v>
      </c>
      <c r="T7" s="23">
        <v>31</v>
      </c>
      <c r="U7" s="20">
        <v>3</v>
      </c>
      <c r="V7" s="20" t="str">
        <f>HLOOKUP($M$1,$Y$13:$AR$20,4)</f>
        <v>木</v>
      </c>
      <c r="W7" s="20"/>
      <c r="X7" s="21" t="str">
        <f>IF(X6="","",MOD(X6,7)+1)</f>
        <v/>
      </c>
      <c r="Y7" s="21" t="str">
        <f t="shared" ref="Y7:AM7" si="23">IF(Y6="","",MOD(Y6,7)+1)</f>
        <v/>
      </c>
      <c r="Z7" s="21" t="str">
        <f t="shared" si="23"/>
        <v/>
      </c>
      <c r="AA7" s="21" t="str">
        <f t="shared" si="23"/>
        <v/>
      </c>
      <c r="AB7" s="21" t="str">
        <f t="shared" si="23"/>
        <v/>
      </c>
      <c r="AC7" s="21" t="str">
        <f t="shared" si="23"/>
        <v/>
      </c>
      <c r="AD7" s="21" t="str">
        <f t="shared" si="23"/>
        <v/>
      </c>
      <c r="AE7" s="21" t="str">
        <f t="shared" si="23"/>
        <v/>
      </c>
      <c r="AF7" s="21" t="str">
        <f t="shared" si="23"/>
        <v/>
      </c>
      <c r="AG7" s="21" t="str">
        <f t="shared" si="23"/>
        <v/>
      </c>
      <c r="AH7" s="21" t="str">
        <f t="shared" si="23"/>
        <v/>
      </c>
      <c r="AI7" s="21" t="e">
        <f t="shared" si="23"/>
        <v>#N/A</v>
      </c>
      <c r="AJ7" s="21" t="str">
        <f t="shared" si="23"/>
        <v/>
      </c>
      <c r="AK7" s="21" t="str">
        <f t="shared" si="23"/>
        <v/>
      </c>
      <c r="AL7" s="21" t="str">
        <f t="shared" si="23"/>
        <v/>
      </c>
      <c r="AM7" s="21" t="str">
        <f t="shared" si="23"/>
        <v/>
      </c>
      <c r="AN7" s="20"/>
      <c r="AO7" s="20"/>
      <c r="AP7" s="20"/>
      <c r="AQ7" s="20"/>
      <c r="AR7" s="20"/>
      <c r="AS7" s="20"/>
      <c r="AT7" s="29"/>
    </row>
    <row r="8" spans="1:46" ht="27.95" customHeight="1" x14ac:dyDescent="0.15">
      <c r="A8" s="4">
        <v>4</v>
      </c>
      <c r="B8" s="44"/>
      <c r="C8" s="4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25" t="str">
        <f t="shared" si="18"/>
        <v/>
      </c>
      <c r="P8" s="17" t="str">
        <f t="shared" si="19"/>
        <v/>
      </c>
      <c r="Q8" s="20"/>
      <c r="R8" s="23">
        <v>4</v>
      </c>
      <c r="S8" s="23">
        <f t="shared" si="22"/>
        <v>90</v>
      </c>
      <c r="T8" s="23">
        <v>30</v>
      </c>
      <c r="U8" s="20">
        <v>4</v>
      </c>
      <c r="V8" s="20" t="str">
        <f>HLOOKUP($M$1,$Y$13:$AR$20,5)</f>
        <v>金</v>
      </c>
      <c r="W8" s="20"/>
      <c r="X8" s="21" t="str">
        <f>+IF(X6="","",VLOOKUP(X7,$U$5:$V$11,2))</f>
        <v/>
      </c>
      <c r="Y8" s="21" t="str">
        <f t="shared" ref="Y8:AM8" si="24">+IF(Y6="","",VLOOKUP(Y7,$U$5:$V$11,2))</f>
        <v/>
      </c>
      <c r="Z8" s="21" t="str">
        <f t="shared" si="24"/>
        <v/>
      </c>
      <c r="AA8" s="21" t="str">
        <f t="shared" si="24"/>
        <v/>
      </c>
      <c r="AB8" s="21" t="str">
        <f t="shared" si="24"/>
        <v/>
      </c>
      <c r="AC8" s="21" t="str">
        <f t="shared" si="24"/>
        <v/>
      </c>
      <c r="AD8" s="21" t="str">
        <f t="shared" si="24"/>
        <v/>
      </c>
      <c r="AE8" s="21" t="str">
        <f t="shared" si="24"/>
        <v/>
      </c>
      <c r="AF8" s="21" t="str">
        <f t="shared" si="24"/>
        <v/>
      </c>
      <c r="AG8" s="21" t="str">
        <f t="shared" si="24"/>
        <v/>
      </c>
      <c r="AH8" s="21" t="str">
        <f t="shared" si="24"/>
        <v/>
      </c>
      <c r="AI8" s="21" t="e">
        <f t="shared" si="24"/>
        <v>#N/A</v>
      </c>
      <c r="AJ8" s="21" t="str">
        <f t="shared" si="24"/>
        <v/>
      </c>
      <c r="AK8" s="21" t="str">
        <f t="shared" si="24"/>
        <v/>
      </c>
      <c r="AL8" s="21" t="str">
        <f t="shared" si="24"/>
        <v/>
      </c>
      <c r="AM8" s="21" t="str">
        <f t="shared" si="24"/>
        <v/>
      </c>
      <c r="AN8" s="20"/>
      <c r="AO8" s="20"/>
      <c r="AP8" s="20"/>
      <c r="AQ8" s="20"/>
      <c r="AR8" s="20"/>
      <c r="AS8" s="20"/>
      <c r="AT8" s="29"/>
    </row>
    <row r="9" spans="1:46" ht="27.95" customHeight="1" x14ac:dyDescent="0.15">
      <c r="A9" s="4">
        <v>5</v>
      </c>
      <c r="B9" s="44"/>
      <c r="C9" s="4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25" t="str">
        <f t="shared" si="18"/>
        <v/>
      </c>
      <c r="P9" s="17" t="str">
        <f t="shared" si="19"/>
        <v/>
      </c>
      <c r="Q9" s="20"/>
      <c r="R9" s="23">
        <v>5</v>
      </c>
      <c r="S9" s="23">
        <f t="shared" si="22"/>
        <v>120</v>
      </c>
      <c r="T9" s="23">
        <v>31</v>
      </c>
      <c r="U9" s="20">
        <v>5</v>
      </c>
      <c r="V9" s="20" t="str">
        <f>HLOOKUP($M$1,$Y$13:$AR$20,6)</f>
        <v>土</v>
      </c>
      <c r="W9" s="20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 t="str">
        <f>+IF(AL5="","",#REF!*7+1)</f>
        <v/>
      </c>
      <c r="AM9" s="21" t="str">
        <f>+IF(AM5="","",#REF!*7)</f>
        <v/>
      </c>
      <c r="AN9" s="21" t="str">
        <f>+IF(AN5="","",#REF!*7)</f>
        <v/>
      </c>
      <c r="AO9" s="21" t="str">
        <f>+IF(AO5="","",#REF!*7)</f>
        <v/>
      </c>
      <c r="AP9" s="20"/>
      <c r="AQ9" s="20"/>
      <c r="AR9" s="20"/>
      <c r="AS9" s="20"/>
      <c r="AT9" s="29"/>
    </row>
    <row r="10" spans="1:46" ht="27.95" customHeight="1" x14ac:dyDescent="0.15">
      <c r="A10" s="4">
        <v>6</v>
      </c>
      <c r="B10" s="44"/>
      <c r="C10" s="4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25" t="str">
        <f t="shared" si="18"/>
        <v/>
      </c>
      <c r="P10" s="17" t="str">
        <f t="shared" si="19"/>
        <v/>
      </c>
      <c r="Q10" s="20"/>
      <c r="R10" s="23">
        <v>6</v>
      </c>
      <c r="S10" s="23">
        <f t="shared" si="22"/>
        <v>151</v>
      </c>
      <c r="T10" s="23">
        <v>30</v>
      </c>
      <c r="U10" s="20">
        <v>6</v>
      </c>
      <c r="V10" s="20" t="str">
        <f>HLOOKUP($M$1,$Y$13:$AR$20,7)</f>
        <v>日</v>
      </c>
      <c r="W10" s="20"/>
      <c r="X10" s="20">
        <v>0</v>
      </c>
      <c r="Y10" s="20">
        <v>29</v>
      </c>
      <c r="Z10" s="20"/>
      <c r="AA10" s="20">
        <f>+MOD(M1,4)</f>
        <v>1</v>
      </c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 t="str">
        <f t="shared" ref="AL10" si="25">+IF(AL5="","",VLOOKUP(AL9,$U$5:$V$11,2))</f>
        <v/>
      </c>
      <c r="AM10" s="21" t="str">
        <f t="shared" ref="AM10" si="26">+IF(AM5="","",VLOOKUP(AM9,$U$5:$V$11,2))</f>
        <v/>
      </c>
      <c r="AN10" s="21" t="str">
        <f>+IF(AN5="","",VLOOKUP(AN9,$U$6:$V$11,2))</f>
        <v/>
      </c>
      <c r="AO10" s="21" t="str">
        <f>+IF(AO5="","",VLOOKUP(AO9,$U$6:$V$11,2))</f>
        <v/>
      </c>
      <c r="AP10" s="20"/>
      <c r="AQ10" s="20"/>
      <c r="AR10" s="20"/>
      <c r="AS10" s="20"/>
      <c r="AT10" s="29"/>
    </row>
    <row r="11" spans="1:46" ht="27.95" customHeight="1" x14ac:dyDescent="0.15">
      <c r="A11" s="4">
        <v>7</v>
      </c>
      <c r="B11" s="44"/>
      <c r="C11" s="4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25" t="str">
        <f t="shared" si="18"/>
        <v/>
      </c>
      <c r="P11" s="17" t="str">
        <f t="shared" si="19"/>
        <v/>
      </c>
      <c r="Q11" s="20"/>
      <c r="R11" s="23">
        <v>7</v>
      </c>
      <c r="S11" s="23">
        <f t="shared" si="22"/>
        <v>181</v>
      </c>
      <c r="T11" s="23">
        <v>31</v>
      </c>
      <c r="U11" s="20">
        <v>7</v>
      </c>
      <c r="V11" s="20" t="str">
        <f>HLOOKUP($M$1,$Y$13:$AR$20,8)</f>
        <v>月</v>
      </c>
      <c r="W11" s="20"/>
      <c r="X11" s="20">
        <v>1</v>
      </c>
      <c r="Y11" s="20">
        <v>28</v>
      </c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9"/>
    </row>
    <row r="12" spans="1:46" ht="27.95" customHeight="1" x14ac:dyDescent="0.15">
      <c r="A12" s="4">
        <v>8</v>
      </c>
      <c r="B12" s="44"/>
      <c r="C12" s="4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25" t="str">
        <f t="shared" si="18"/>
        <v/>
      </c>
      <c r="P12" s="17" t="str">
        <f t="shared" si="19"/>
        <v/>
      </c>
      <c r="Q12" s="20"/>
      <c r="R12" s="23">
        <v>8</v>
      </c>
      <c r="S12" s="23">
        <f t="shared" si="22"/>
        <v>212</v>
      </c>
      <c r="T12" s="23">
        <v>31</v>
      </c>
      <c r="U12" s="20"/>
      <c r="V12" s="20"/>
      <c r="W12" s="20"/>
      <c r="X12" s="21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9"/>
    </row>
    <row r="13" spans="1:46" ht="27.95" customHeight="1" x14ac:dyDescent="0.15">
      <c r="A13" s="4">
        <v>9</v>
      </c>
      <c r="B13" s="44"/>
      <c r="C13" s="4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25" t="str">
        <f t="shared" si="18"/>
        <v/>
      </c>
      <c r="P13" s="17" t="str">
        <f t="shared" si="19"/>
        <v/>
      </c>
      <c r="Q13" s="20"/>
      <c r="R13" s="23">
        <v>9</v>
      </c>
      <c r="S13" s="23">
        <f t="shared" si="22"/>
        <v>243</v>
      </c>
      <c r="T13" s="23">
        <v>30</v>
      </c>
      <c r="U13" s="20"/>
      <c r="V13" s="20"/>
      <c r="W13" s="20"/>
      <c r="X13" s="21"/>
      <c r="Y13" s="20">
        <v>2021</v>
      </c>
      <c r="Z13" s="20">
        <v>2022</v>
      </c>
      <c r="AA13" s="20">
        <v>2023</v>
      </c>
      <c r="AB13" s="20">
        <v>2024</v>
      </c>
      <c r="AC13" s="20">
        <v>2025</v>
      </c>
      <c r="AD13" s="20">
        <v>2026</v>
      </c>
      <c r="AE13" s="20">
        <v>2027</v>
      </c>
      <c r="AF13" s="20">
        <v>2028</v>
      </c>
      <c r="AG13" s="20">
        <v>2029</v>
      </c>
      <c r="AH13" s="20">
        <v>2030</v>
      </c>
      <c r="AI13" s="20">
        <v>2031</v>
      </c>
      <c r="AJ13" s="20">
        <v>2032</v>
      </c>
      <c r="AK13" s="20">
        <v>2033</v>
      </c>
      <c r="AL13" s="20">
        <v>2034</v>
      </c>
      <c r="AM13" s="20">
        <v>2035</v>
      </c>
      <c r="AN13" s="20">
        <v>2036</v>
      </c>
      <c r="AO13" s="20">
        <v>2037</v>
      </c>
      <c r="AP13" s="20">
        <v>2038</v>
      </c>
      <c r="AQ13" s="20">
        <v>2039</v>
      </c>
      <c r="AR13" s="20">
        <v>2040</v>
      </c>
      <c r="AS13" s="20"/>
      <c r="AT13" s="29"/>
    </row>
    <row r="14" spans="1:46" ht="27.95" customHeight="1" x14ac:dyDescent="0.15">
      <c r="A14" s="4">
        <v>10</v>
      </c>
      <c r="B14" s="44"/>
      <c r="C14" s="4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25" t="str">
        <f t="shared" si="18"/>
        <v/>
      </c>
      <c r="P14" s="17" t="str">
        <f t="shared" si="19"/>
        <v/>
      </c>
      <c r="Q14" s="20"/>
      <c r="R14" s="23">
        <v>10</v>
      </c>
      <c r="S14" s="23">
        <f t="shared" si="22"/>
        <v>273</v>
      </c>
      <c r="T14" s="23">
        <v>31</v>
      </c>
      <c r="U14" s="20"/>
      <c r="V14" s="20"/>
      <c r="W14" s="20"/>
      <c r="X14" s="21">
        <v>1</v>
      </c>
      <c r="Y14" s="20" t="s">
        <v>9</v>
      </c>
      <c r="Z14" s="20" t="s">
        <v>16</v>
      </c>
      <c r="AA14" s="20" t="s">
        <v>17</v>
      </c>
      <c r="AB14" s="20" t="s">
        <v>18</v>
      </c>
      <c r="AC14" s="20" t="s">
        <v>20</v>
      </c>
      <c r="AD14" s="20" t="s">
        <v>19</v>
      </c>
      <c r="AE14" s="20" t="s">
        <v>9</v>
      </c>
      <c r="AF14" s="20" t="s">
        <v>10</v>
      </c>
      <c r="AG14" s="20" t="s">
        <v>1</v>
      </c>
      <c r="AH14" s="20" t="s">
        <v>21</v>
      </c>
      <c r="AI14" s="20" t="s">
        <v>20</v>
      </c>
      <c r="AJ14" s="20" t="s">
        <v>19</v>
      </c>
      <c r="AK14" s="20" t="s">
        <v>16</v>
      </c>
      <c r="AL14" s="20" t="s">
        <v>17</v>
      </c>
      <c r="AM14" s="20" t="s">
        <v>18</v>
      </c>
      <c r="AN14" s="20" t="s">
        <v>21</v>
      </c>
      <c r="AO14" s="20" t="s">
        <v>19</v>
      </c>
      <c r="AP14" s="20" t="s">
        <v>15</v>
      </c>
      <c r="AQ14" s="20" t="s">
        <v>16</v>
      </c>
      <c r="AR14" s="20" t="s">
        <v>17</v>
      </c>
      <c r="AS14" s="20"/>
      <c r="AT14" s="29"/>
    </row>
    <row r="15" spans="1:46" ht="27.95" customHeight="1" x14ac:dyDescent="0.15">
      <c r="A15" s="4">
        <v>11</v>
      </c>
      <c r="B15" s="44"/>
      <c r="C15" s="4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25" t="str">
        <f t="shared" si="18"/>
        <v/>
      </c>
      <c r="P15" s="17" t="str">
        <f t="shared" si="19"/>
        <v/>
      </c>
      <c r="Q15" s="20"/>
      <c r="R15" s="23">
        <v>11</v>
      </c>
      <c r="S15" s="23">
        <f t="shared" si="22"/>
        <v>304</v>
      </c>
      <c r="T15" s="23">
        <v>30</v>
      </c>
      <c r="U15" s="20"/>
      <c r="V15" s="20"/>
      <c r="W15" s="20"/>
      <c r="X15" s="21">
        <v>2</v>
      </c>
      <c r="Y15" s="20" t="s">
        <v>10</v>
      </c>
      <c r="Z15" s="20" t="s">
        <v>11</v>
      </c>
      <c r="AA15" s="20" t="s">
        <v>1</v>
      </c>
      <c r="AB15" s="20" t="s">
        <v>6</v>
      </c>
      <c r="AC15" s="20" t="s">
        <v>19</v>
      </c>
      <c r="AD15" s="20" t="s">
        <v>9</v>
      </c>
      <c r="AE15" s="20" t="s">
        <v>10</v>
      </c>
      <c r="AF15" s="20" t="s">
        <v>11</v>
      </c>
      <c r="AG15" s="20" t="s">
        <v>6</v>
      </c>
      <c r="AH15" s="20" t="s">
        <v>20</v>
      </c>
      <c r="AI15" s="20" t="s">
        <v>19</v>
      </c>
      <c r="AJ15" s="20" t="s">
        <v>15</v>
      </c>
      <c r="AK15" s="20" t="s">
        <v>17</v>
      </c>
      <c r="AL15" s="20" t="s">
        <v>18</v>
      </c>
      <c r="AM15" s="20" t="s">
        <v>21</v>
      </c>
      <c r="AN15" s="20" t="s">
        <v>20</v>
      </c>
      <c r="AO15" s="20" t="s">
        <v>15</v>
      </c>
      <c r="AP15" s="20" t="s">
        <v>16</v>
      </c>
      <c r="AQ15" s="20" t="s">
        <v>17</v>
      </c>
      <c r="AR15" s="20" t="s">
        <v>18</v>
      </c>
      <c r="AS15" s="20"/>
      <c r="AT15" s="29"/>
    </row>
    <row r="16" spans="1:46" ht="27.95" customHeight="1" x14ac:dyDescent="0.15">
      <c r="A16" s="4">
        <v>12</v>
      </c>
      <c r="B16" s="44"/>
      <c r="C16" s="4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25" t="str">
        <f t="shared" si="18"/>
        <v/>
      </c>
      <c r="P16" s="17" t="str">
        <f t="shared" si="19"/>
        <v/>
      </c>
      <c r="Q16" s="20"/>
      <c r="R16" s="23">
        <v>12</v>
      </c>
      <c r="S16" s="23">
        <f t="shared" si="22"/>
        <v>334</v>
      </c>
      <c r="T16" s="23">
        <v>31</v>
      </c>
      <c r="U16" s="20"/>
      <c r="V16" s="20"/>
      <c r="W16" s="20"/>
      <c r="X16" s="21">
        <v>3</v>
      </c>
      <c r="Y16" s="20" t="s">
        <v>11</v>
      </c>
      <c r="Z16" s="20" t="s">
        <v>1</v>
      </c>
      <c r="AA16" s="20" t="s">
        <v>6</v>
      </c>
      <c r="AB16" s="20" t="s">
        <v>7</v>
      </c>
      <c r="AC16" s="20" t="s">
        <v>9</v>
      </c>
      <c r="AD16" s="20" t="s">
        <v>10</v>
      </c>
      <c r="AE16" s="20" t="s">
        <v>11</v>
      </c>
      <c r="AF16" s="20" t="s">
        <v>1</v>
      </c>
      <c r="AG16" s="20" t="s">
        <v>20</v>
      </c>
      <c r="AH16" s="20" t="s">
        <v>19</v>
      </c>
      <c r="AI16" s="20" t="s">
        <v>15</v>
      </c>
      <c r="AJ16" s="20" t="s">
        <v>16</v>
      </c>
      <c r="AK16" s="20" t="s">
        <v>18</v>
      </c>
      <c r="AL16" s="20" t="s">
        <v>21</v>
      </c>
      <c r="AM16" s="20" t="s">
        <v>20</v>
      </c>
      <c r="AN16" s="20" t="s">
        <v>19</v>
      </c>
      <c r="AO16" s="20" t="s">
        <v>16</v>
      </c>
      <c r="AP16" s="20" t="s">
        <v>17</v>
      </c>
      <c r="AQ16" s="20" t="s">
        <v>18</v>
      </c>
      <c r="AR16" s="20" t="s">
        <v>21</v>
      </c>
      <c r="AS16" s="20"/>
      <c r="AT16" s="29"/>
    </row>
    <row r="17" spans="1:46" ht="27.95" customHeight="1" x14ac:dyDescent="0.15">
      <c r="A17" s="4">
        <v>13</v>
      </c>
      <c r="B17" s="44"/>
      <c r="C17" s="4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25" t="str">
        <f t="shared" si="18"/>
        <v/>
      </c>
      <c r="P17" s="17" t="str">
        <f t="shared" si="19"/>
        <v/>
      </c>
      <c r="Q17" s="20"/>
      <c r="R17" s="20"/>
      <c r="S17" s="20"/>
      <c r="T17" s="20"/>
      <c r="U17" s="20"/>
      <c r="V17" s="20"/>
      <c r="W17" s="20"/>
      <c r="X17" s="21">
        <v>4</v>
      </c>
      <c r="Y17" s="20" t="s">
        <v>1</v>
      </c>
      <c r="Z17" s="20" t="s">
        <v>6</v>
      </c>
      <c r="AA17" s="20" t="s">
        <v>7</v>
      </c>
      <c r="AB17" s="20" t="s">
        <v>8</v>
      </c>
      <c r="AC17" s="20" t="s">
        <v>10</v>
      </c>
      <c r="AD17" s="20" t="s">
        <v>11</v>
      </c>
      <c r="AE17" s="20" t="s">
        <v>1</v>
      </c>
      <c r="AF17" s="20" t="s">
        <v>6</v>
      </c>
      <c r="AG17" s="20" t="s">
        <v>19</v>
      </c>
      <c r="AH17" s="20" t="s">
        <v>15</v>
      </c>
      <c r="AI17" s="20" t="s">
        <v>16</v>
      </c>
      <c r="AJ17" s="20" t="s">
        <v>17</v>
      </c>
      <c r="AK17" s="20" t="s">
        <v>21</v>
      </c>
      <c r="AL17" s="20" t="s">
        <v>20</v>
      </c>
      <c r="AM17" s="20" t="s">
        <v>19</v>
      </c>
      <c r="AN17" s="20" t="s">
        <v>15</v>
      </c>
      <c r="AO17" s="20" t="s">
        <v>17</v>
      </c>
      <c r="AP17" s="20" t="s">
        <v>18</v>
      </c>
      <c r="AQ17" s="20" t="s">
        <v>21</v>
      </c>
      <c r="AR17" s="20" t="s">
        <v>20</v>
      </c>
      <c r="AS17" s="20"/>
      <c r="AT17" s="29"/>
    </row>
    <row r="18" spans="1:46" ht="27.95" customHeight="1" x14ac:dyDescent="0.15">
      <c r="A18" s="4">
        <v>14</v>
      </c>
      <c r="B18" s="44"/>
      <c r="C18" s="4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25" t="str">
        <f t="shared" si="18"/>
        <v/>
      </c>
      <c r="P18" s="17" t="str">
        <f t="shared" si="19"/>
        <v/>
      </c>
      <c r="Q18" s="20"/>
      <c r="R18" s="20"/>
      <c r="S18" s="20"/>
      <c r="T18" s="20"/>
      <c r="U18" s="20"/>
      <c r="V18" s="20"/>
      <c r="W18" s="20"/>
      <c r="X18" s="21">
        <v>5</v>
      </c>
      <c r="Y18" s="20" t="s">
        <v>6</v>
      </c>
      <c r="Z18" s="20" t="s">
        <v>7</v>
      </c>
      <c r="AA18" s="20" t="s">
        <v>8</v>
      </c>
      <c r="AB18" s="20" t="s">
        <v>15</v>
      </c>
      <c r="AC18" s="20" t="s">
        <v>11</v>
      </c>
      <c r="AD18" s="20" t="s">
        <v>1</v>
      </c>
      <c r="AE18" s="20" t="s">
        <v>6</v>
      </c>
      <c r="AF18" s="20" t="s">
        <v>20</v>
      </c>
      <c r="AG18" s="20" t="s">
        <v>15</v>
      </c>
      <c r="AH18" s="20" t="s">
        <v>16</v>
      </c>
      <c r="AI18" s="20" t="s">
        <v>17</v>
      </c>
      <c r="AJ18" s="20" t="s">
        <v>18</v>
      </c>
      <c r="AK18" s="20" t="s">
        <v>20</v>
      </c>
      <c r="AL18" s="20" t="s">
        <v>19</v>
      </c>
      <c r="AM18" s="20" t="s">
        <v>15</v>
      </c>
      <c r="AN18" s="20" t="s">
        <v>16</v>
      </c>
      <c r="AO18" s="20" t="s">
        <v>18</v>
      </c>
      <c r="AP18" s="20" t="s">
        <v>21</v>
      </c>
      <c r="AQ18" s="20" t="s">
        <v>20</v>
      </c>
      <c r="AR18" s="20" t="s">
        <v>19</v>
      </c>
      <c r="AS18" s="20"/>
      <c r="AT18" s="29"/>
    </row>
    <row r="19" spans="1:46" ht="27.95" customHeight="1" x14ac:dyDescent="0.15">
      <c r="A19" s="4">
        <v>15</v>
      </c>
      <c r="B19" s="44"/>
      <c r="C19" s="4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25" t="str">
        <f t="shared" si="18"/>
        <v/>
      </c>
      <c r="P19" s="17" t="str">
        <f t="shared" si="19"/>
        <v/>
      </c>
      <c r="Q19" s="20"/>
      <c r="R19" s="20"/>
      <c r="S19" s="20"/>
      <c r="T19" s="20"/>
      <c r="U19" s="20"/>
      <c r="V19" s="20"/>
      <c r="W19" s="20"/>
      <c r="X19" s="21">
        <v>6</v>
      </c>
      <c r="Y19" s="20" t="s">
        <v>7</v>
      </c>
      <c r="Z19" s="20" t="s">
        <v>8</v>
      </c>
      <c r="AA19" s="20" t="s">
        <v>15</v>
      </c>
      <c r="AB19" s="20" t="s">
        <v>16</v>
      </c>
      <c r="AC19" s="20" t="s">
        <v>1</v>
      </c>
      <c r="AD19" s="20" t="s">
        <v>6</v>
      </c>
      <c r="AE19" s="20" t="s">
        <v>20</v>
      </c>
      <c r="AF19" s="20" t="s">
        <v>19</v>
      </c>
      <c r="AG19" s="20" t="s">
        <v>16</v>
      </c>
      <c r="AH19" s="20" t="s">
        <v>17</v>
      </c>
      <c r="AI19" s="20" t="s">
        <v>18</v>
      </c>
      <c r="AJ19" s="20" t="s">
        <v>21</v>
      </c>
      <c r="AK19" s="20" t="s">
        <v>19</v>
      </c>
      <c r="AL19" s="20" t="s">
        <v>15</v>
      </c>
      <c r="AM19" s="20" t="s">
        <v>16</v>
      </c>
      <c r="AN19" s="20" t="s">
        <v>17</v>
      </c>
      <c r="AO19" s="20" t="s">
        <v>21</v>
      </c>
      <c r="AP19" s="20" t="s">
        <v>20</v>
      </c>
      <c r="AQ19" s="20" t="s">
        <v>19</v>
      </c>
      <c r="AR19" s="20" t="s">
        <v>15</v>
      </c>
      <c r="AS19" s="20"/>
      <c r="AT19" s="29"/>
    </row>
    <row r="20" spans="1:46" ht="27.95" customHeight="1" x14ac:dyDescent="0.15">
      <c r="A20" s="4">
        <v>16</v>
      </c>
      <c r="B20" s="44"/>
      <c r="C20" s="4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25" t="str">
        <f t="shared" si="18"/>
        <v/>
      </c>
      <c r="P20" s="17" t="str">
        <f t="shared" si="19"/>
        <v/>
      </c>
      <c r="Q20" s="20"/>
      <c r="R20" s="20"/>
      <c r="S20" s="20"/>
      <c r="T20" s="20"/>
      <c r="U20" s="20"/>
      <c r="V20" s="20"/>
      <c r="W20" s="20"/>
      <c r="X20" s="21">
        <v>7</v>
      </c>
      <c r="Y20" s="20" t="s">
        <v>8</v>
      </c>
      <c r="Z20" s="20" t="s">
        <v>15</v>
      </c>
      <c r="AA20" s="20" t="s">
        <v>16</v>
      </c>
      <c r="AB20" s="20" t="s">
        <v>17</v>
      </c>
      <c r="AC20" s="20" t="s">
        <v>6</v>
      </c>
      <c r="AD20" s="20" t="s">
        <v>20</v>
      </c>
      <c r="AE20" s="20" t="s">
        <v>19</v>
      </c>
      <c r="AF20" s="20" t="s">
        <v>15</v>
      </c>
      <c r="AG20" s="20" t="s">
        <v>17</v>
      </c>
      <c r="AH20" s="20" t="s">
        <v>18</v>
      </c>
      <c r="AI20" s="20" t="s">
        <v>21</v>
      </c>
      <c r="AJ20" s="20" t="s">
        <v>20</v>
      </c>
      <c r="AK20" s="20" t="s">
        <v>15</v>
      </c>
      <c r="AL20" s="20" t="s">
        <v>16</v>
      </c>
      <c r="AM20" s="20" t="s">
        <v>17</v>
      </c>
      <c r="AN20" s="20" t="s">
        <v>18</v>
      </c>
      <c r="AO20" s="20" t="s">
        <v>20</v>
      </c>
      <c r="AP20" s="20" t="s">
        <v>19</v>
      </c>
      <c r="AQ20" s="20" t="s">
        <v>15</v>
      </c>
      <c r="AR20" s="20" t="s">
        <v>16</v>
      </c>
      <c r="AS20" s="20"/>
      <c r="AT20" s="29"/>
    </row>
    <row r="21" spans="1:46" ht="27.95" customHeight="1" x14ac:dyDescent="0.15">
      <c r="A21" s="4">
        <v>17</v>
      </c>
      <c r="B21" s="44"/>
      <c r="C21" s="4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25" t="str">
        <f t="shared" si="18"/>
        <v/>
      </c>
      <c r="P21" s="17" t="str">
        <f t="shared" si="19"/>
        <v/>
      </c>
      <c r="Q21" s="20"/>
      <c r="R21" s="20"/>
      <c r="S21" s="20"/>
      <c r="T21" s="20"/>
      <c r="U21" s="20"/>
      <c r="V21" s="20"/>
      <c r="W21" s="20"/>
      <c r="X21" s="21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9"/>
    </row>
    <row r="22" spans="1:46" ht="27.95" customHeight="1" x14ac:dyDescent="0.15">
      <c r="A22" s="4">
        <v>18</v>
      </c>
      <c r="B22" s="44"/>
      <c r="C22" s="4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25" t="str">
        <f t="shared" si="18"/>
        <v/>
      </c>
      <c r="P22" s="17" t="str">
        <f t="shared" si="19"/>
        <v/>
      </c>
      <c r="Q22" s="20"/>
      <c r="R22" s="20"/>
      <c r="S22" s="20"/>
      <c r="T22" s="20"/>
      <c r="U22" s="20"/>
      <c r="V22" s="20"/>
      <c r="W22" s="20"/>
      <c r="X22" s="21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9"/>
    </row>
    <row r="23" spans="1:46" ht="27.95" customHeight="1" x14ac:dyDescent="0.15">
      <c r="A23" s="4">
        <v>19</v>
      </c>
      <c r="B23" s="44"/>
      <c r="C23" s="4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25" t="str">
        <f t="shared" si="18"/>
        <v/>
      </c>
      <c r="P23" s="17" t="str">
        <f t="shared" si="19"/>
        <v/>
      </c>
      <c r="Q23" s="20"/>
      <c r="R23" s="20"/>
      <c r="S23" s="20"/>
      <c r="T23" s="20"/>
      <c r="U23" s="20"/>
      <c r="V23" s="20"/>
      <c r="W23" s="20"/>
      <c r="X23" s="21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9"/>
    </row>
    <row r="24" spans="1:46" ht="27.95" customHeight="1" x14ac:dyDescent="0.15">
      <c r="A24" s="4">
        <v>20</v>
      </c>
      <c r="B24" s="44"/>
      <c r="C24" s="4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25" t="str">
        <f t="shared" si="18"/>
        <v/>
      </c>
      <c r="P24" s="17" t="str">
        <f t="shared" si="19"/>
        <v/>
      </c>
      <c r="Q24" s="20"/>
      <c r="R24" s="20"/>
      <c r="S24" s="20"/>
      <c r="T24" s="20"/>
      <c r="U24" s="20"/>
      <c r="V24" s="20"/>
      <c r="W24" s="20"/>
      <c r="X24" s="21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9"/>
    </row>
    <row r="25" spans="1:46" ht="27.95" customHeight="1" x14ac:dyDescent="0.15">
      <c r="A25" s="41" t="s">
        <v>22</v>
      </c>
      <c r="B25" s="42"/>
      <c r="C25" s="43"/>
      <c r="D25" s="26" t="str">
        <f t="shared" ref="D25:N25" si="27">+IF(COUNTIF(D5:D24,"〇")=0,"",COUNTIF(D5:D24,"〇"))</f>
        <v/>
      </c>
      <c r="E25" s="26" t="str">
        <f t="shared" si="27"/>
        <v/>
      </c>
      <c r="F25" s="26" t="str">
        <f t="shared" si="27"/>
        <v/>
      </c>
      <c r="G25" s="26" t="str">
        <f t="shared" si="27"/>
        <v/>
      </c>
      <c r="H25" s="26" t="str">
        <f t="shared" si="27"/>
        <v/>
      </c>
      <c r="I25" s="26" t="str">
        <f t="shared" si="27"/>
        <v/>
      </c>
      <c r="J25" s="26" t="str">
        <f t="shared" si="27"/>
        <v/>
      </c>
      <c r="K25" s="26" t="str">
        <f t="shared" si="27"/>
        <v/>
      </c>
      <c r="L25" s="26" t="str">
        <f t="shared" si="27"/>
        <v/>
      </c>
      <c r="M25" s="26" t="str">
        <f t="shared" si="27"/>
        <v/>
      </c>
      <c r="N25" s="26" t="str">
        <f t="shared" si="27"/>
        <v/>
      </c>
      <c r="O25" s="26"/>
      <c r="P25" s="17"/>
      <c r="Q25" s="20"/>
      <c r="R25" s="20"/>
      <c r="S25" s="20"/>
      <c r="T25" s="20"/>
      <c r="U25" s="20"/>
      <c r="V25" s="20"/>
      <c r="W25" s="20"/>
      <c r="X25" s="21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9"/>
    </row>
    <row r="26" spans="1:4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17"/>
      <c r="Q26" s="20"/>
      <c r="R26" s="20"/>
      <c r="S26" s="20"/>
      <c r="T26" s="20"/>
      <c r="U26" s="20"/>
      <c r="V26" s="20"/>
      <c r="W26" s="20"/>
      <c r="X26" s="21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9"/>
    </row>
    <row r="27" spans="1:46" x14ac:dyDescent="0.15">
      <c r="A27" s="1"/>
      <c r="B27" s="1"/>
      <c r="C27" s="7" t="s">
        <v>5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7"/>
      <c r="Q27" s="20"/>
      <c r="R27" s="20"/>
      <c r="S27" s="20"/>
      <c r="T27" s="20"/>
      <c r="U27" s="20"/>
      <c r="V27" s="20"/>
      <c r="W27" s="20"/>
      <c r="X27" s="21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9"/>
    </row>
    <row r="28" spans="1:46" x14ac:dyDescent="0.15">
      <c r="A28" s="1"/>
      <c r="B28" s="1"/>
      <c r="C28" s="7" t="s">
        <v>24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0"/>
      <c r="Q28" s="7"/>
      <c r="R28" s="7"/>
      <c r="S28" s="7"/>
      <c r="T28" s="7"/>
      <c r="U28" s="7"/>
      <c r="V28" s="7"/>
      <c r="W28" s="7"/>
      <c r="X28" s="30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</row>
    <row r="29" spans="1:46" x14ac:dyDescent="0.15">
      <c r="A29" s="1"/>
      <c r="B29" s="1"/>
      <c r="C29" s="7" t="s">
        <v>25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0"/>
      <c r="Q29" s="7"/>
      <c r="R29" s="7"/>
      <c r="S29" s="7"/>
      <c r="T29" s="7"/>
      <c r="U29" s="7"/>
      <c r="V29" s="7"/>
      <c r="W29" s="7"/>
      <c r="X29" s="30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</row>
    <row r="30" spans="1:46" x14ac:dyDescent="0.15">
      <c r="A30" s="1"/>
      <c r="B30" s="1"/>
      <c r="C30" s="7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0"/>
      <c r="Q30" s="7"/>
      <c r="R30" s="7"/>
      <c r="S30" s="7"/>
      <c r="T30" s="7"/>
      <c r="U30" s="7"/>
      <c r="V30" s="7"/>
      <c r="W30" s="7"/>
      <c r="X30" s="30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</row>
    <row r="31" spans="1:46" x14ac:dyDescent="0.15">
      <c r="A31" s="1"/>
      <c r="B31" s="1"/>
      <c r="C31" s="10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0"/>
      <c r="Q31" s="7"/>
      <c r="R31" s="7"/>
      <c r="S31" s="7"/>
      <c r="T31" s="7"/>
      <c r="U31" s="7"/>
      <c r="V31" s="7"/>
      <c r="W31" s="7"/>
      <c r="X31" s="30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</row>
    <row r="32" spans="1:46" x14ac:dyDescent="0.15">
      <c r="A32" s="1"/>
      <c r="B32" s="1"/>
      <c r="C32" s="10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0"/>
      <c r="Q32" s="7"/>
      <c r="R32" s="7"/>
      <c r="S32" s="7"/>
      <c r="T32" s="7"/>
      <c r="U32" s="7"/>
      <c r="V32" s="7"/>
      <c r="W32" s="7"/>
      <c r="X32" s="30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</row>
    <row r="33" spans="1:45" x14ac:dyDescent="0.15">
      <c r="A33" s="1"/>
      <c r="B33" s="1"/>
      <c r="C33" s="10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0"/>
      <c r="Q33" s="7"/>
      <c r="R33" s="7"/>
      <c r="S33" s="7"/>
      <c r="T33" s="7"/>
      <c r="U33" s="7"/>
      <c r="V33" s="7"/>
      <c r="W33" s="7"/>
      <c r="X33" s="30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</row>
    <row r="34" spans="1:45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0"/>
      <c r="Q34" s="7"/>
      <c r="R34" s="7"/>
      <c r="S34" s="7"/>
      <c r="T34" s="7"/>
      <c r="U34" s="7"/>
      <c r="V34" s="7"/>
      <c r="W34" s="7"/>
      <c r="X34" s="30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</row>
    <row r="35" spans="1:45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0"/>
      <c r="Q35" s="7"/>
      <c r="R35" s="7"/>
      <c r="S35" s="7"/>
      <c r="T35" s="7"/>
      <c r="U35" s="7"/>
      <c r="V35" s="7"/>
      <c r="W35" s="7"/>
      <c r="X35" s="30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</row>
    <row r="36" spans="1:45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0"/>
      <c r="Q36" s="7"/>
      <c r="R36" s="7"/>
      <c r="S36" s="7"/>
      <c r="T36" s="7"/>
      <c r="U36" s="7"/>
      <c r="V36" s="7"/>
      <c r="W36" s="7"/>
      <c r="X36" s="30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</row>
    <row r="37" spans="1:45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0"/>
      <c r="Q37" s="7"/>
      <c r="R37" s="7"/>
      <c r="S37" s="7"/>
      <c r="T37" s="7"/>
      <c r="U37" s="7"/>
      <c r="V37" s="7"/>
      <c r="W37" s="7"/>
      <c r="X37" s="30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</row>
    <row r="38" spans="1:45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0"/>
      <c r="Q38" s="7"/>
      <c r="R38" s="7"/>
      <c r="S38" s="7"/>
      <c r="T38" s="7"/>
      <c r="U38" s="7"/>
      <c r="V38" s="7"/>
      <c r="W38" s="7"/>
      <c r="X38" s="30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</row>
    <row r="39" spans="1:45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0"/>
      <c r="Q39" s="7"/>
      <c r="R39" s="7"/>
      <c r="S39" s="7"/>
      <c r="T39" s="7"/>
      <c r="U39" s="7"/>
      <c r="V39" s="7"/>
      <c r="W39" s="7"/>
      <c r="X39" s="30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</row>
    <row r="40" spans="1:45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0"/>
      <c r="Q40" s="7"/>
      <c r="R40" s="7"/>
      <c r="S40" s="7"/>
      <c r="T40" s="7"/>
      <c r="U40" s="7"/>
      <c r="V40" s="7"/>
      <c r="W40" s="7"/>
      <c r="X40" s="30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</row>
    <row r="41" spans="1:45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0"/>
      <c r="Q41" s="7"/>
      <c r="R41" s="7"/>
      <c r="S41" s="7"/>
      <c r="T41" s="7"/>
      <c r="U41" s="7"/>
      <c r="V41" s="7"/>
      <c r="W41" s="7"/>
      <c r="X41" s="30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</row>
    <row r="42" spans="1:45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0"/>
      <c r="Q42" s="7"/>
      <c r="R42" s="7"/>
      <c r="S42" s="7"/>
      <c r="T42" s="7"/>
      <c r="U42" s="7"/>
      <c r="V42" s="7"/>
      <c r="W42" s="7"/>
      <c r="X42" s="30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</row>
    <row r="43" spans="1:45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0"/>
      <c r="Q43" s="7"/>
      <c r="R43" s="7"/>
      <c r="S43" s="7"/>
      <c r="T43" s="7"/>
      <c r="U43" s="7"/>
      <c r="V43" s="7"/>
      <c r="W43" s="7"/>
      <c r="X43" s="30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</row>
    <row r="44" spans="1:45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0"/>
      <c r="Q44" s="7"/>
      <c r="R44" s="7"/>
      <c r="S44" s="7"/>
      <c r="T44" s="7"/>
      <c r="U44" s="7"/>
      <c r="V44" s="7"/>
      <c r="W44" s="7"/>
      <c r="X44" s="30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</row>
    <row r="45" spans="1:45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0"/>
      <c r="Q45" s="7"/>
      <c r="R45" s="7"/>
      <c r="S45" s="7"/>
      <c r="T45" s="7"/>
      <c r="U45" s="7"/>
      <c r="V45" s="7"/>
      <c r="W45" s="7"/>
      <c r="X45" s="30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</row>
    <row r="46" spans="1:45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0"/>
      <c r="Q46" s="7"/>
      <c r="R46" s="7"/>
      <c r="S46" s="7"/>
      <c r="T46" s="7"/>
      <c r="U46" s="7"/>
      <c r="V46" s="7"/>
      <c r="W46" s="7"/>
      <c r="X46" s="30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</row>
    <row r="47" spans="1:45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0"/>
      <c r="Q47" s="7"/>
      <c r="R47" s="7"/>
      <c r="S47" s="7"/>
      <c r="T47" s="7"/>
      <c r="U47" s="7"/>
      <c r="V47" s="7"/>
      <c r="W47" s="7"/>
      <c r="X47" s="30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</row>
    <row r="48" spans="1:45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0"/>
      <c r="Q48" s="7"/>
      <c r="R48" s="7"/>
      <c r="S48" s="7"/>
      <c r="T48" s="7"/>
      <c r="U48" s="7"/>
      <c r="V48" s="7"/>
      <c r="W48" s="7"/>
      <c r="X48" s="30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</row>
    <row r="49" spans="1:45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0"/>
      <c r="Q49" s="7"/>
      <c r="R49" s="7"/>
      <c r="S49" s="7"/>
      <c r="T49" s="7"/>
      <c r="U49" s="7"/>
      <c r="V49" s="7"/>
      <c r="W49" s="7"/>
      <c r="X49" s="30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</row>
    <row r="50" spans="1:45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0"/>
      <c r="Q50" s="7"/>
      <c r="R50" s="7"/>
      <c r="S50" s="7"/>
      <c r="T50" s="7"/>
      <c r="U50" s="7"/>
      <c r="V50" s="7"/>
      <c r="W50" s="7"/>
      <c r="X50" s="30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</row>
    <row r="51" spans="1:45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0"/>
      <c r="Q51" s="7"/>
      <c r="R51" s="7"/>
      <c r="S51" s="7"/>
      <c r="T51" s="7"/>
      <c r="U51" s="7"/>
      <c r="V51" s="7"/>
      <c r="W51" s="7"/>
      <c r="X51" s="30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</row>
    <row r="52" spans="1:45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0"/>
      <c r="Q52" s="7"/>
      <c r="R52" s="7"/>
      <c r="S52" s="7"/>
      <c r="T52" s="7"/>
      <c r="U52" s="7"/>
      <c r="V52" s="7"/>
      <c r="W52" s="7"/>
      <c r="X52" s="30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</row>
    <row r="53" spans="1:45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0"/>
      <c r="Q53" s="7"/>
      <c r="R53" s="7"/>
      <c r="S53" s="7"/>
      <c r="T53" s="7"/>
      <c r="U53" s="7"/>
      <c r="V53" s="7"/>
      <c r="W53" s="7"/>
      <c r="X53" s="30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</row>
    <row r="54" spans="1:45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0"/>
      <c r="Q54" s="7"/>
      <c r="R54" s="7"/>
      <c r="S54" s="7"/>
      <c r="T54" s="7"/>
      <c r="U54" s="7"/>
      <c r="V54" s="7"/>
      <c r="W54" s="7"/>
      <c r="X54" s="30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</row>
    <row r="55" spans="1:45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0"/>
      <c r="Q55" s="7"/>
      <c r="R55" s="7"/>
      <c r="S55" s="7"/>
      <c r="T55" s="7"/>
      <c r="U55" s="7"/>
      <c r="V55" s="7"/>
      <c r="W55" s="7"/>
      <c r="X55" s="30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</row>
    <row r="56" spans="1:45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0"/>
      <c r="Q56" s="7"/>
      <c r="R56" s="7"/>
      <c r="S56" s="7"/>
      <c r="T56" s="7"/>
      <c r="U56" s="7"/>
      <c r="V56" s="7"/>
      <c r="W56" s="7"/>
      <c r="X56" s="30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</row>
    <row r="57" spans="1:45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0"/>
      <c r="Q57" s="7"/>
      <c r="R57" s="7"/>
      <c r="S57" s="7"/>
      <c r="T57" s="7"/>
      <c r="U57" s="7"/>
      <c r="V57" s="7"/>
      <c r="W57" s="7"/>
      <c r="X57" s="30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</row>
    <row r="58" spans="1:45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0"/>
      <c r="Q58" s="7"/>
      <c r="R58" s="7"/>
      <c r="S58" s="7"/>
      <c r="T58" s="7"/>
      <c r="U58" s="7"/>
      <c r="V58" s="7"/>
      <c r="W58" s="7"/>
      <c r="X58" s="30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</row>
    <row r="59" spans="1:45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0"/>
      <c r="Q59" s="7"/>
      <c r="R59" s="7"/>
      <c r="S59" s="7"/>
      <c r="T59" s="7"/>
      <c r="U59" s="7"/>
      <c r="V59" s="7"/>
      <c r="W59" s="7"/>
      <c r="X59" s="30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</row>
    <row r="60" spans="1:45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0"/>
      <c r="Q60" s="7"/>
      <c r="R60" s="7"/>
      <c r="S60" s="7"/>
      <c r="T60" s="7"/>
      <c r="U60" s="7"/>
      <c r="V60" s="7"/>
      <c r="W60" s="7"/>
      <c r="X60" s="30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</row>
    <row r="61" spans="1:45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0"/>
      <c r="Q61" s="7"/>
      <c r="R61" s="7"/>
      <c r="S61" s="7"/>
      <c r="T61" s="7"/>
      <c r="U61" s="7"/>
      <c r="V61" s="7"/>
      <c r="W61" s="7"/>
      <c r="X61" s="30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</row>
    <row r="62" spans="1:45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0"/>
      <c r="Q62" s="7"/>
      <c r="R62" s="7"/>
      <c r="S62" s="7"/>
      <c r="T62" s="7"/>
      <c r="U62" s="7"/>
      <c r="V62" s="7"/>
      <c r="W62" s="7"/>
      <c r="X62" s="30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</row>
    <row r="63" spans="1:45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0"/>
      <c r="Q63" s="7"/>
      <c r="R63" s="7"/>
      <c r="S63" s="7"/>
      <c r="T63" s="7"/>
      <c r="U63" s="7"/>
      <c r="V63" s="7"/>
      <c r="W63" s="7"/>
      <c r="X63" s="30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</row>
    <row r="64" spans="1:45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0"/>
      <c r="Q64" s="7"/>
      <c r="R64" s="7"/>
      <c r="S64" s="7"/>
      <c r="T64" s="7"/>
      <c r="U64" s="7"/>
      <c r="V64" s="7"/>
      <c r="W64" s="7"/>
      <c r="X64" s="30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</row>
    <row r="65" spans="1:45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0"/>
      <c r="Q65" s="7"/>
      <c r="R65" s="7"/>
      <c r="S65" s="7"/>
      <c r="T65" s="7"/>
      <c r="U65" s="7"/>
      <c r="V65" s="7"/>
      <c r="W65" s="7"/>
      <c r="X65" s="30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</row>
    <row r="66" spans="1:45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0"/>
      <c r="Q66" s="7"/>
      <c r="R66" s="7"/>
      <c r="S66" s="7"/>
      <c r="T66" s="7"/>
      <c r="U66" s="7"/>
      <c r="V66" s="7"/>
      <c r="W66" s="7"/>
      <c r="X66" s="30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</row>
    <row r="67" spans="1:45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0"/>
      <c r="Q67" s="7"/>
      <c r="R67" s="7"/>
      <c r="S67" s="7"/>
      <c r="T67" s="7"/>
      <c r="U67" s="7"/>
      <c r="V67" s="7"/>
      <c r="W67" s="7"/>
      <c r="X67" s="30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</row>
    <row r="68" spans="1:45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0"/>
      <c r="Q68" s="7"/>
      <c r="R68" s="7"/>
      <c r="S68" s="7"/>
      <c r="T68" s="7"/>
      <c r="U68" s="7"/>
      <c r="V68" s="7"/>
      <c r="W68" s="7"/>
      <c r="X68" s="30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</row>
    <row r="69" spans="1:45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0"/>
      <c r="Q69" s="7"/>
      <c r="R69" s="7"/>
      <c r="S69" s="7"/>
      <c r="T69" s="7"/>
      <c r="U69" s="7"/>
      <c r="V69" s="7"/>
      <c r="W69" s="7"/>
      <c r="X69" s="30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</row>
    <row r="70" spans="1:45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0"/>
      <c r="Q70" s="7"/>
      <c r="R70" s="7"/>
      <c r="S70" s="7"/>
      <c r="T70" s="7"/>
      <c r="U70" s="7"/>
      <c r="V70" s="7"/>
      <c r="W70" s="7"/>
      <c r="X70" s="30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</row>
    <row r="71" spans="1:45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0"/>
      <c r="Q71" s="7"/>
      <c r="R71" s="7"/>
      <c r="S71" s="7"/>
      <c r="T71" s="7"/>
      <c r="U71" s="7"/>
      <c r="V71" s="7"/>
      <c r="W71" s="7"/>
      <c r="X71" s="30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</row>
    <row r="72" spans="1:45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0"/>
      <c r="Q72" s="7"/>
      <c r="R72" s="7"/>
      <c r="S72" s="7"/>
      <c r="T72" s="7"/>
      <c r="U72" s="7"/>
      <c r="V72" s="7"/>
      <c r="W72" s="7"/>
      <c r="X72" s="30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</row>
    <row r="73" spans="1:45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0"/>
      <c r="Q73" s="7"/>
      <c r="R73" s="7"/>
      <c r="S73" s="7"/>
      <c r="T73" s="7"/>
      <c r="U73" s="7"/>
      <c r="V73" s="7"/>
      <c r="W73" s="7"/>
      <c r="X73" s="30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</row>
    <row r="74" spans="1:45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0"/>
      <c r="Q74" s="7"/>
      <c r="R74" s="7"/>
      <c r="S74" s="7"/>
      <c r="T74" s="7"/>
      <c r="U74" s="7"/>
      <c r="V74" s="7"/>
      <c r="W74" s="7"/>
      <c r="X74" s="30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</row>
    <row r="75" spans="1:45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0"/>
      <c r="Q75" s="7"/>
      <c r="R75" s="7"/>
      <c r="S75" s="7"/>
      <c r="T75" s="7"/>
      <c r="U75" s="7"/>
      <c r="V75" s="7"/>
      <c r="W75" s="7"/>
      <c r="X75" s="30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</row>
    <row r="76" spans="1:45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0"/>
      <c r="Q76" s="7"/>
      <c r="R76" s="7"/>
      <c r="S76" s="7"/>
      <c r="T76" s="7"/>
      <c r="U76" s="7"/>
      <c r="V76" s="7"/>
      <c r="W76" s="7"/>
      <c r="X76" s="30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</row>
    <row r="77" spans="1:45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0"/>
      <c r="Q77" s="7"/>
      <c r="R77" s="7"/>
      <c r="S77" s="7"/>
      <c r="T77" s="7"/>
      <c r="U77" s="7"/>
      <c r="V77" s="7"/>
      <c r="W77" s="7"/>
      <c r="X77" s="30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</row>
    <row r="78" spans="1:45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0"/>
      <c r="Q78" s="7"/>
      <c r="R78" s="7"/>
      <c r="S78" s="7"/>
      <c r="T78" s="7"/>
      <c r="U78" s="7"/>
      <c r="V78" s="7"/>
      <c r="W78" s="7"/>
      <c r="X78" s="30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</row>
    <row r="79" spans="1:45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0"/>
      <c r="Q79" s="7"/>
      <c r="R79" s="7"/>
      <c r="S79" s="7"/>
      <c r="T79" s="7"/>
      <c r="U79" s="7"/>
      <c r="V79" s="7"/>
      <c r="W79" s="7"/>
      <c r="X79" s="30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</row>
    <row r="80" spans="1:45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0"/>
      <c r="Q80" s="7"/>
      <c r="R80" s="7"/>
      <c r="S80" s="7"/>
      <c r="T80" s="7"/>
      <c r="U80" s="7"/>
      <c r="V80" s="7"/>
      <c r="W80" s="7"/>
      <c r="X80" s="30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</row>
    <row r="81" spans="1:45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0"/>
      <c r="Q81" s="7"/>
      <c r="R81" s="7"/>
      <c r="S81" s="7"/>
      <c r="T81" s="7"/>
      <c r="U81" s="7"/>
      <c r="V81" s="7"/>
      <c r="W81" s="7"/>
      <c r="X81" s="30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</row>
    <row r="82" spans="1:45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0"/>
      <c r="Q82" s="7"/>
      <c r="R82" s="7"/>
      <c r="S82" s="7"/>
      <c r="T82" s="7"/>
      <c r="U82" s="7"/>
      <c r="V82" s="7"/>
      <c r="W82" s="7"/>
      <c r="X82" s="30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</row>
    <row r="83" spans="1:45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0"/>
      <c r="Q83" s="7"/>
      <c r="R83" s="7"/>
      <c r="S83" s="7"/>
      <c r="T83" s="7"/>
      <c r="U83" s="7"/>
      <c r="V83" s="7"/>
      <c r="W83" s="7"/>
      <c r="X83" s="30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</row>
    <row r="84" spans="1:45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0"/>
      <c r="Q84" s="7"/>
      <c r="R84" s="7"/>
      <c r="S84" s="7"/>
      <c r="T84" s="7"/>
      <c r="U84" s="7"/>
      <c r="V84" s="7"/>
      <c r="W84" s="7"/>
      <c r="X84" s="30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</row>
    <row r="85" spans="1:45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0"/>
      <c r="Q85" s="7"/>
      <c r="R85" s="7"/>
      <c r="S85" s="7"/>
      <c r="T85" s="7"/>
      <c r="U85" s="7"/>
      <c r="V85" s="7"/>
      <c r="W85" s="7"/>
      <c r="X85" s="30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</row>
    <row r="86" spans="1:45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0"/>
      <c r="Q86" s="7"/>
      <c r="R86" s="7"/>
      <c r="S86" s="7"/>
      <c r="T86" s="7"/>
      <c r="U86" s="7"/>
      <c r="V86" s="7"/>
      <c r="W86" s="7"/>
      <c r="X86" s="30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</row>
    <row r="87" spans="1:45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0"/>
      <c r="Q87" s="7"/>
      <c r="R87" s="7"/>
      <c r="S87" s="7"/>
      <c r="T87" s="7"/>
      <c r="U87" s="7"/>
      <c r="V87" s="7"/>
      <c r="W87" s="7"/>
      <c r="X87" s="30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</row>
    <row r="88" spans="1:45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0"/>
      <c r="Q88" s="7"/>
      <c r="R88" s="7"/>
      <c r="S88" s="7"/>
      <c r="T88" s="7"/>
      <c r="U88" s="7"/>
      <c r="V88" s="7"/>
      <c r="W88" s="7"/>
      <c r="X88" s="30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</row>
    <row r="89" spans="1:45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0"/>
      <c r="Q89" s="7"/>
      <c r="R89" s="7"/>
      <c r="S89" s="7"/>
      <c r="T89" s="7"/>
      <c r="U89" s="7"/>
      <c r="V89" s="7"/>
      <c r="W89" s="7"/>
      <c r="X89" s="30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</row>
    <row r="90" spans="1:45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0"/>
      <c r="Q90" s="7"/>
      <c r="R90" s="7"/>
      <c r="S90" s="7"/>
      <c r="T90" s="7"/>
      <c r="U90" s="7"/>
      <c r="V90" s="7"/>
      <c r="W90" s="7"/>
      <c r="X90" s="30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</row>
    <row r="91" spans="1:45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0"/>
      <c r="Q91" s="7"/>
      <c r="R91" s="7"/>
      <c r="S91" s="7"/>
      <c r="T91" s="7"/>
      <c r="U91" s="7"/>
      <c r="V91" s="7"/>
      <c r="W91" s="7"/>
      <c r="X91" s="30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</row>
    <row r="92" spans="1:45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0"/>
      <c r="Q92" s="7"/>
      <c r="R92" s="7"/>
      <c r="S92" s="7"/>
      <c r="T92" s="7"/>
      <c r="U92" s="7"/>
      <c r="V92" s="7"/>
      <c r="W92" s="7"/>
      <c r="X92" s="30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</row>
    <row r="93" spans="1:45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0"/>
      <c r="Q93" s="7"/>
      <c r="R93" s="7"/>
      <c r="S93" s="7"/>
      <c r="T93" s="7"/>
      <c r="U93" s="7"/>
      <c r="V93" s="7"/>
      <c r="W93" s="7"/>
      <c r="X93" s="30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</row>
    <row r="94" spans="1:45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0"/>
      <c r="Q94" s="7"/>
      <c r="R94" s="7"/>
      <c r="S94" s="7"/>
      <c r="T94" s="7"/>
      <c r="U94" s="7"/>
      <c r="V94" s="7"/>
      <c r="W94" s="7"/>
      <c r="X94" s="30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</row>
    <row r="95" spans="1:45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0"/>
      <c r="Q95" s="7"/>
      <c r="R95" s="7"/>
      <c r="S95" s="7"/>
      <c r="T95" s="7"/>
      <c r="U95" s="7"/>
      <c r="V95" s="7"/>
      <c r="W95" s="7"/>
      <c r="X95" s="30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</row>
    <row r="96" spans="1:45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0"/>
      <c r="Q96" s="7"/>
      <c r="R96" s="7"/>
      <c r="S96" s="7"/>
      <c r="T96" s="7"/>
      <c r="U96" s="7"/>
      <c r="V96" s="7"/>
      <c r="W96" s="7"/>
      <c r="X96" s="30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</row>
    <row r="97" spans="1:45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0"/>
      <c r="Q97" s="7"/>
      <c r="R97" s="7"/>
      <c r="S97" s="7"/>
      <c r="T97" s="7"/>
      <c r="U97" s="7"/>
      <c r="V97" s="7"/>
      <c r="W97" s="7"/>
      <c r="X97" s="30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</row>
    <row r="98" spans="1:45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0"/>
      <c r="Q98" s="7"/>
      <c r="R98" s="7"/>
      <c r="S98" s="7"/>
      <c r="T98" s="7"/>
      <c r="U98" s="7"/>
      <c r="V98" s="7"/>
      <c r="W98" s="7"/>
      <c r="X98" s="30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</row>
    <row r="99" spans="1:45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0"/>
      <c r="Q99" s="7"/>
      <c r="R99" s="7"/>
      <c r="S99" s="7"/>
      <c r="T99" s="7"/>
      <c r="U99" s="7"/>
      <c r="V99" s="7"/>
      <c r="W99" s="7"/>
      <c r="X99" s="30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</row>
    <row r="100" spans="1:45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0"/>
      <c r="Q100" s="7"/>
      <c r="R100" s="7"/>
      <c r="S100" s="7"/>
      <c r="T100" s="7"/>
      <c r="U100" s="7"/>
      <c r="V100" s="7"/>
      <c r="W100" s="7"/>
      <c r="X100" s="30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</row>
    <row r="101" spans="1:45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0"/>
      <c r="Q101" s="7"/>
      <c r="R101" s="7"/>
      <c r="S101" s="7"/>
      <c r="T101" s="7"/>
      <c r="U101" s="7"/>
      <c r="V101" s="7"/>
      <c r="W101" s="7"/>
      <c r="X101" s="30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</row>
    <row r="102" spans="1:45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0"/>
      <c r="Q102" s="7"/>
      <c r="R102" s="7"/>
      <c r="S102" s="7"/>
      <c r="T102" s="7"/>
      <c r="U102" s="7"/>
      <c r="V102" s="7"/>
      <c r="W102" s="7"/>
      <c r="X102" s="30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</row>
    <row r="103" spans="1:45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0"/>
      <c r="Q103" s="7"/>
      <c r="R103" s="7"/>
      <c r="S103" s="7"/>
      <c r="T103" s="7"/>
      <c r="U103" s="7"/>
      <c r="V103" s="7"/>
      <c r="W103" s="7"/>
      <c r="X103" s="30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</row>
    <row r="104" spans="1:45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0"/>
      <c r="Q104" s="7"/>
      <c r="R104" s="7"/>
      <c r="S104" s="7"/>
      <c r="T104" s="7"/>
      <c r="U104" s="7"/>
      <c r="V104" s="7"/>
      <c r="W104" s="7"/>
      <c r="X104" s="30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</row>
    <row r="105" spans="1:45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0"/>
      <c r="Q105" s="7"/>
      <c r="R105" s="7"/>
      <c r="S105" s="7"/>
      <c r="T105" s="7"/>
      <c r="U105" s="7"/>
      <c r="V105" s="7"/>
      <c r="W105" s="7"/>
      <c r="X105" s="30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</row>
    <row r="106" spans="1:45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0"/>
      <c r="Q106" s="7"/>
      <c r="R106" s="7"/>
      <c r="S106" s="7"/>
      <c r="T106" s="7"/>
      <c r="U106" s="7"/>
      <c r="V106" s="7"/>
      <c r="W106" s="7"/>
      <c r="X106" s="30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</row>
    <row r="107" spans="1:45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0"/>
      <c r="Q107" s="7"/>
      <c r="R107" s="7"/>
      <c r="S107" s="7"/>
      <c r="T107" s="7"/>
      <c r="U107" s="7"/>
      <c r="V107" s="7"/>
      <c r="W107" s="7"/>
      <c r="X107" s="30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</row>
    <row r="108" spans="1:45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0"/>
      <c r="Q108" s="7"/>
      <c r="R108" s="7"/>
      <c r="S108" s="7"/>
      <c r="T108" s="7"/>
      <c r="U108" s="7"/>
      <c r="V108" s="7"/>
      <c r="W108" s="7"/>
      <c r="X108" s="30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</row>
    <row r="109" spans="1:45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0"/>
      <c r="Q109" s="7"/>
      <c r="R109" s="7"/>
      <c r="S109" s="7"/>
      <c r="T109" s="7"/>
      <c r="U109" s="7"/>
      <c r="V109" s="7"/>
      <c r="W109" s="7"/>
      <c r="X109" s="30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</row>
    <row r="110" spans="1:45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0"/>
      <c r="Q110" s="7"/>
      <c r="R110" s="7"/>
      <c r="S110" s="7"/>
      <c r="T110" s="7"/>
      <c r="U110" s="7"/>
      <c r="V110" s="7"/>
      <c r="W110" s="7"/>
      <c r="X110" s="30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</row>
    <row r="111" spans="1:45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0"/>
      <c r="Q111" s="7"/>
      <c r="R111" s="7"/>
      <c r="S111" s="7"/>
      <c r="T111" s="7"/>
      <c r="U111" s="7"/>
      <c r="V111" s="7"/>
      <c r="W111" s="7"/>
      <c r="X111" s="30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</row>
    <row r="112" spans="1:45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0"/>
      <c r="Q112" s="7"/>
      <c r="R112" s="7"/>
      <c r="S112" s="7"/>
      <c r="T112" s="7"/>
      <c r="U112" s="7"/>
      <c r="V112" s="7"/>
      <c r="W112" s="7"/>
      <c r="X112" s="30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</row>
    <row r="113" spans="1:45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0"/>
      <c r="Q113" s="7"/>
      <c r="R113" s="7"/>
      <c r="S113" s="7"/>
      <c r="T113" s="7"/>
      <c r="U113" s="7"/>
      <c r="V113" s="7"/>
      <c r="W113" s="7"/>
      <c r="X113" s="30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</row>
    <row r="114" spans="1:45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0"/>
      <c r="Q114" s="7"/>
      <c r="R114" s="7"/>
      <c r="S114" s="7"/>
      <c r="T114" s="7"/>
      <c r="U114" s="7"/>
      <c r="V114" s="7"/>
      <c r="W114" s="7"/>
      <c r="X114" s="30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</row>
    <row r="115" spans="1:45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0"/>
      <c r="Q115" s="7"/>
      <c r="R115" s="7"/>
      <c r="S115" s="7"/>
      <c r="T115" s="7"/>
      <c r="U115" s="7"/>
      <c r="V115" s="7"/>
      <c r="W115" s="7"/>
      <c r="X115" s="30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</row>
    <row r="116" spans="1:45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0"/>
      <c r="Q116" s="7"/>
      <c r="R116" s="7"/>
      <c r="S116" s="7"/>
      <c r="T116" s="7"/>
      <c r="U116" s="7"/>
      <c r="V116" s="7"/>
      <c r="W116" s="7"/>
      <c r="X116" s="30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</row>
    <row r="117" spans="1:45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0"/>
      <c r="Q117" s="7"/>
      <c r="R117" s="7"/>
      <c r="S117" s="7"/>
      <c r="T117" s="7"/>
      <c r="U117" s="7"/>
      <c r="V117" s="7"/>
      <c r="W117" s="7"/>
      <c r="X117" s="30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</row>
    <row r="118" spans="1:45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0"/>
      <c r="Q118" s="7"/>
      <c r="R118" s="7"/>
      <c r="S118" s="7"/>
      <c r="T118" s="7"/>
      <c r="U118" s="7"/>
      <c r="V118" s="7"/>
      <c r="W118" s="7"/>
      <c r="X118" s="30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</row>
    <row r="119" spans="1:45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0"/>
      <c r="Q119" s="7"/>
      <c r="R119" s="7"/>
      <c r="S119" s="7"/>
      <c r="T119" s="7"/>
      <c r="U119" s="7"/>
      <c r="V119" s="7"/>
      <c r="W119" s="7"/>
      <c r="X119" s="30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</row>
    <row r="120" spans="1:45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0"/>
      <c r="Q120" s="7"/>
      <c r="R120" s="7"/>
      <c r="S120" s="7"/>
      <c r="T120" s="7"/>
      <c r="U120" s="7"/>
      <c r="V120" s="7"/>
      <c r="W120" s="7"/>
      <c r="X120" s="30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</row>
    <row r="121" spans="1:45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0"/>
      <c r="Q121" s="7"/>
      <c r="R121" s="7"/>
      <c r="S121" s="7"/>
      <c r="T121" s="7"/>
      <c r="U121" s="7"/>
      <c r="V121" s="7"/>
      <c r="W121" s="7"/>
      <c r="X121" s="30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</row>
    <row r="122" spans="1:45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0"/>
      <c r="Q122" s="7"/>
      <c r="R122" s="7"/>
      <c r="S122" s="7"/>
      <c r="T122" s="7"/>
      <c r="U122" s="7"/>
      <c r="V122" s="7"/>
      <c r="W122" s="7"/>
      <c r="X122" s="30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</row>
    <row r="123" spans="1:45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0"/>
      <c r="Q123" s="7"/>
      <c r="R123" s="7"/>
      <c r="S123" s="7"/>
      <c r="T123" s="7"/>
      <c r="U123" s="7"/>
      <c r="V123" s="7"/>
      <c r="W123" s="7"/>
      <c r="X123" s="30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</row>
    <row r="124" spans="1:45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0"/>
      <c r="Q124" s="7"/>
      <c r="R124" s="7"/>
      <c r="S124" s="7"/>
      <c r="T124" s="7"/>
      <c r="U124" s="7"/>
      <c r="V124" s="7"/>
      <c r="W124" s="7"/>
      <c r="X124" s="30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</row>
    <row r="125" spans="1:45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0"/>
      <c r="Q125" s="7"/>
      <c r="R125" s="7"/>
      <c r="S125" s="7"/>
      <c r="T125" s="7"/>
      <c r="U125" s="7"/>
      <c r="V125" s="7"/>
      <c r="W125" s="7"/>
      <c r="X125" s="30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</row>
    <row r="126" spans="1:45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0"/>
      <c r="Q126" s="7"/>
      <c r="R126" s="7"/>
      <c r="S126" s="7"/>
      <c r="T126" s="7"/>
      <c r="U126" s="7"/>
      <c r="V126" s="7"/>
      <c r="W126" s="7"/>
      <c r="X126" s="30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</row>
    <row r="127" spans="1:45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0"/>
      <c r="Q127" s="7"/>
      <c r="R127" s="7"/>
      <c r="S127" s="7"/>
      <c r="T127" s="7"/>
      <c r="U127" s="7"/>
      <c r="V127" s="7"/>
      <c r="W127" s="7"/>
      <c r="X127" s="30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</row>
    <row r="128" spans="1:45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0"/>
      <c r="Q128" s="7"/>
      <c r="R128" s="7"/>
      <c r="S128" s="7"/>
      <c r="T128" s="7"/>
      <c r="U128" s="7"/>
      <c r="V128" s="7"/>
      <c r="W128" s="7"/>
      <c r="X128" s="30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</row>
    <row r="129" spans="1:45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0"/>
      <c r="Q129" s="7"/>
      <c r="R129" s="7"/>
      <c r="S129" s="7"/>
      <c r="T129" s="7"/>
      <c r="U129" s="7"/>
      <c r="V129" s="7"/>
      <c r="W129" s="7"/>
      <c r="X129" s="30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</row>
    <row r="130" spans="1:45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0"/>
      <c r="Q130" s="7"/>
      <c r="R130" s="7"/>
      <c r="S130" s="7"/>
      <c r="T130" s="7"/>
      <c r="U130" s="7"/>
      <c r="V130" s="7"/>
      <c r="W130" s="7"/>
      <c r="X130" s="30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</row>
    <row r="131" spans="1:45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0"/>
      <c r="Q131" s="7"/>
      <c r="R131" s="7"/>
      <c r="S131" s="7"/>
      <c r="T131" s="7"/>
      <c r="U131" s="7"/>
      <c r="V131" s="7"/>
      <c r="W131" s="7"/>
      <c r="X131" s="30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</row>
    <row r="132" spans="1:45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0"/>
      <c r="Q132" s="7"/>
      <c r="R132" s="7"/>
      <c r="S132" s="7"/>
      <c r="T132" s="7"/>
      <c r="U132" s="7"/>
      <c r="V132" s="7"/>
      <c r="W132" s="7"/>
      <c r="X132" s="30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</row>
    <row r="133" spans="1:45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0"/>
      <c r="Q133" s="7"/>
      <c r="R133" s="7"/>
      <c r="S133" s="7"/>
      <c r="T133" s="7"/>
      <c r="U133" s="7"/>
      <c r="V133" s="7"/>
      <c r="W133" s="7"/>
      <c r="X133" s="30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</row>
    <row r="134" spans="1:45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0"/>
      <c r="Q134" s="7"/>
      <c r="R134" s="7"/>
      <c r="S134" s="7"/>
      <c r="T134" s="7"/>
      <c r="U134" s="7"/>
      <c r="V134" s="7"/>
      <c r="W134" s="7"/>
      <c r="X134" s="30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</row>
    <row r="135" spans="1:45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0"/>
      <c r="Q135" s="7"/>
      <c r="R135" s="7"/>
      <c r="S135" s="7"/>
      <c r="T135" s="7"/>
      <c r="U135" s="7"/>
      <c r="V135" s="7"/>
      <c r="W135" s="7"/>
      <c r="X135" s="30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</row>
    <row r="136" spans="1:45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0"/>
      <c r="Q136" s="7"/>
      <c r="R136" s="7"/>
      <c r="S136" s="7"/>
      <c r="T136" s="7"/>
      <c r="U136" s="7"/>
      <c r="V136" s="7"/>
      <c r="W136" s="7"/>
      <c r="X136" s="30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</row>
    <row r="137" spans="1:45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0"/>
      <c r="Q137" s="7"/>
      <c r="R137" s="7"/>
      <c r="S137" s="7"/>
      <c r="T137" s="7"/>
      <c r="U137" s="7"/>
      <c r="V137" s="7"/>
      <c r="W137" s="7"/>
      <c r="X137" s="30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</row>
    <row r="138" spans="1:45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0"/>
      <c r="Q138" s="7"/>
      <c r="R138" s="7"/>
      <c r="S138" s="7"/>
      <c r="T138" s="7"/>
      <c r="U138" s="7"/>
      <c r="V138" s="7"/>
      <c r="W138" s="7"/>
      <c r="X138" s="30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</row>
    <row r="139" spans="1:45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0"/>
      <c r="Q139" s="7"/>
      <c r="R139" s="7"/>
      <c r="S139" s="7"/>
      <c r="T139" s="7"/>
      <c r="U139" s="7"/>
      <c r="V139" s="7"/>
      <c r="W139" s="7"/>
      <c r="X139" s="30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</row>
    <row r="140" spans="1:45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0"/>
      <c r="Q140" s="7"/>
      <c r="R140" s="7"/>
      <c r="S140" s="7"/>
      <c r="T140" s="7"/>
      <c r="U140" s="7"/>
      <c r="V140" s="7"/>
      <c r="W140" s="7"/>
      <c r="X140" s="30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</row>
    <row r="141" spans="1:45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0"/>
      <c r="Q141" s="7"/>
      <c r="R141" s="7"/>
      <c r="S141" s="7"/>
      <c r="T141" s="7"/>
      <c r="U141" s="7"/>
      <c r="V141" s="7"/>
      <c r="W141" s="7"/>
      <c r="X141" s="30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</row>
    <row r="142" spans="1:45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0"/>
      <c r="Q142" s="7"/>
      <c r="R142" s="7"/>
      <c r="S142" s="7"/>
      <c r="T142" s="7"/>
      <c r="U142" s="7"/>
      <c r="V142" s="7"/>
      <c r="W142" s="7"/>
      <c r="X142" s="30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</row>
    <row r="143" spans="1:45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0"/>
      <c r="Q143" s="7"/>
      <c r="R143" s="7"/>
      <c r="S143" s="7"/>
      <c r="T143" s="7"/>
      <c r="U143" s="7"/>
      <c r="V143" s="7"/>
      <c r="W143" s="7"/>
      <c r="X143" s="30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</row>
    <row r="144" spans="1:45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0"/>
      <c r="Q144" s="7"/>
      <c r="R144" s="7"/>
      <c r="S144" s="7"/>
      <c r="T144" s="7"/>
      <c r="U144" s="7"/>
      <c r="V144" s="7"/>
      <c r="W144" s="7"/>
      <c r="X144" s="30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</row>
    <row r="145" spans="1:45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0"/>
      <c r="Q145" s="7"/>
      <c r="R145" s="7"/>
      <c r="S145" s="7"/>
      <c r="T145" s="7"/>
      <c r="U145" s="7"/>
      <c r="V145" s="7"/>
      <c r="W145" s="7"/>
      <c r="X145" s="30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</row>
    <row r="146" spans="1:45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0"/>
      <c r="Q146" s="7"/>
      <c r="R146" s="7"/>
      <c r="S146" s="7"/>
      <c r="T146" s="7"/>
      <c r="U146" s="7"/>
      <c r="V146" s="7"/>
      <c r="W146" s="7"/>
      <c r="X146" s="30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</row>
    <row r="147" spans="1:45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0"/>
      <c r="Q147" s="7"/>
      <c r="R147" s="7"/>
      <c r="S147" s="7"/>
      <c r="T147" s="7"/>
      <c r="U147" s="7"/>
      <c r="V147" s="7"/>
      <c r="W147" s="7"/>
      <c r="X147" s="30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</row>
    <row r="148" spans="1:45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0"/>
      <c r="Q148" s="7"/>
      <c r="R148" s="7"/>
      <c r="S148" s="7"/>
      <c r="T148" s="7"/>
      <c r="U148" s="7"/>
      <c r="V148" s="7"/>
      <c r="W148" s="7"/>
      <c r="X148" s="30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</row>
    <row r="149" spans="1:45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0"/>
      <c r="Q149" s="7"/>
      <c r="R149" s="7"/>
      <c r="S149" s="7"/>
      <c r="T149" s="7"/>
      <c r="U149" s="7"/>
      <c r="V149" s="7"/>
      <c r="W149" s="7"/>
      <c r="X149" s="30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</row>
    <row r="150" spans="1:45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0"/>
      <c r="Q150" s="7"/>
      <c r="R150" s="7"/>
      <c r="S150" s="7"/>
      <c r="T150" s="7"/>
      <c r="U150" s="7"/>
      <c r="V150" s="7"/>
      <c r="W150" s="7"/>
      <c r="X150" s="30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</row>
    <row r="151" spans="1:45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0"/>
      <c r="Q151" s="7"/>
      <c r="R151" s="7"/>
      <c r="S151" s="7"/>
      <c r="T151" s="7"/>
      <c r="U151" s="7"/>
      <c r="V151" s="7"/>
      <c r="W151" s="7"/>
      <c r="X151" s="30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</row>
    <row r="152" spans="1:45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0"/>
      <c r="Q152" s="7"/>
      <c r="R152" s="7"/>
      <c r="S152" s="7"/>
      <c r="T152" s="7"/>
      <c r="U152" s="7"/>
      <c r="V152" s="7"/>
      <c r="W152" s="7"/>
      <c r="X152" s="30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</row>
    <row r="153" spans="1:45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0"/>
      <c r="Q153" s="7"/>
      <c r="R153" s="7"/>
      <c r="S153" s="7"/>
      <c r="T153" s="7"/>
      <c r="U153" s="7"/>
      <c r="V153" s="7"/>
      <c r="W153" s="7"/>
      <c r="X153" s="30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</row>
    <row r="154" spans="1:45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0"/>
      <c r="Q154" s="7"/>
      <c r="R154" s="7"/>
      <c r="S154" s="7"/>
      <c r="T154" s="7"/>
      <c r="U154" s="7"/>
      <c r="V154" s="7"/>
      <c r="W154" s="7"/>
      <c r="X154" s="30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</row>
    <row r="155" spans="1:45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0"/>
      <c r="Q155" s="7"/>
      <c r="R155" s="7"/>
      <c r="S155" s="7"/>
      <c r="T155" s="7"/>
      <c r="U155" s="7"/>
      <c r="V155" s="7"/>
      <c r="W155" s="7"/>
      <c r="X155" s="30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</row>
    <row r="156" spans="1:45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0"/>
      <c r="Q156" s="7"/>
      <c r="R156" s="7"/>
      <c r="S156" s="7"/>
      <c r="T156" s="7"/>
      <c r="U156" s="7"/>
      <c r="V156" s="7"/>
      <c r="W156" s="7"/>
      <c r="X156" s="30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</row>
    <row r="157" spans="1:45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0"/>
      <c r="Q157" s="7"/>
      <c r="R157" s="7"/>
      <c r="S157" s="7"/>
      <c r="T157" s="7"/>
      <c r="U157" s="7"/>
      <c r="V157" s="7"/>
      <c r="W157" s="7"/>
      <c r="X157" s="30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</row>
    <row r="158" spans="1:45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0"/>
      <c r="Q158" s="7"/>
      <c r="R158" s="7"/>
      <c r="S158" s="7"/>
      <c r="T158" s="7"/>
      <c r="U158" s="7"/>
      <c r="V158" s="7"/>
      <c r="W158" s="7"/>
      <c r="X158" s="30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</row>
    <row r="159" spans="1:45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0"/>
      <c r="Q159" s="7"/>
      <c r="R159" s="7"/>
      <c r="S159" s="7"/>
      <c r="T159" s="7"/>
      <c r="U159" s="7"/>
      <c r="V159" s="7"/>
      <c r="W159" s="7"/>
      <c r="X159" s="30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</row>
    <row r="160" spans="1:45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0"/>
      <c r="Q160" s="7"/>
      <c r="R160" s="7"/>
      <c r="S160" s="7"/>
      <c r="T160" s="7"/>
      <c r="U160" s="7"/>
      <c r="V160" s="7"/>
      <c r="W160" s="7"/>
      <c r="X160" s="30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</row>
    <row r="161" spans="1:45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0"/>
      <c r="Q161" s="7"/>
      <c r="R161" s="7"/>
      <c r="S161" s="7"/>
      <c r="T161" s="7"/>
      <c r="U161" s="7"/>
      <c r="V161" s="7"/>
      <c r="W161" s="7"/>
      <c r="X161" s="30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</row>
    <row r="162" spans="1:45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0"/>
      <c r="Q162" s="7"/>
      <c r="R162" s="7"/>
      <c r="S162" s="7"/>
      <c r="T162" s="7"/>
      <c r="U162" s="7"/>
      <c r="V162" s="7"/>
      <c r="W162" s="7"/>
      <c r="X162" s="30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</row>
    <row r="163" spans="1:45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0"/>
      <c r="Q163" s="7"/>
      <c r="R163" s="7"/>
      <c r="S163" s="7"/>
      <c r="T163" s="7"/>
      <c r="U163" s="7"/>
      <c r="V163" s="7"/>
      <c r="W163" s="7"/>
      <c r="X163" s="30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</row>
    <row r="164" spans="1:45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0"/>
      <c r="Q164" s="7"/>
      <c r="R164" s="7"/>
      <c r="S164" s="7"/>
      <c r="T164" s="7"/>
      <c r="U164" s="7"/>
      <c r="V164" s="7"/>
      <c r="W164" s="7"/>
      <c r="X164" s="30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</row>
    <row r="165" spans="1:45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0"/>
      <c r="Q165" s="7"/>
      <c r="R165" s="7"/>
      <c r="S165" s="7"/>
      <c r="T165" s="7"/>
      <c r="U165" s="7"/>
      <c r="V165" s="7"/>
      <c r="W165" s="7"/>
      <c r="X165" s="30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</row>
    <row r="166" spans="1:45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0"/>
      <c r="Q166" s="7"/>
      <c r="R166" s="7"/>
      <c r="S166" s="7"/>
      <c r="T166" s="7"/>
      <c r="U166" s="7"/>
      <c r="V166" s="7"/>
      <c r="W166" s="7"/>
      <c r="X166" s="30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</row>
    <row r="167" spans="1:45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0"/>
      <c r="Q167" s="7"/>
      <c r="R167" s="7"/>
      <c r="S167" s="7"/>
      <c r="T167" s="7"/>
      <c r="U167" s="7"/>
      <c r="V167" s="7"/>
      <c r="W167" s="7"/>
      <c r="X167" s="30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</row>
    <row r="168" spans="1:45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0"/>
      <c r="Q168" s="7"/>
      <c r="R168" s="7"/>
      <c r="S168" s="7"/>
      <c r="T168" s="7"/>
      <c r="U168" s="7"/>
      <c r="V168" s="7"/>
      <c r="W168" s="7"/>
      <c r="X168" s="30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</row>
    <row r="169" spans="1:45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0"/>
      <c r="Q169" s="7"/>
      <c r="R169" s="7"/>
      <c r="S169" s="7"/>
      <c r="T169" s="7"/>
      <c r="U169" s="7"/>
      <c r="V169" s="7"/>
      <c r="W169" s="7"/>
      <c r="X169" s="30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</row>
    <row r="170" spans="1:45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0"/>
      <c r="Q170" s="7"/>
      <c r="R170" s="7"/>
      <c r="S170" s="7"/>
      <c r="T170" s="7"/>
      <c r="U170" s="7"/>
      <c r="V170" s="7"/>
      <c r="W170" s="7"/>
      <c r="X170" s="30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</row>
    <row r="171" spans="1:45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0"/>
      <c r="Q171" s="7"/>
      <c r="R171" s="7"/>
      <c r="S171" s="7"/>
      <c r="T171" s="7"/>
      <c r="U171" s="7"/>
      <c r="V171" s="7"/>
      <c r="W171" s="7"/>
      <c r="X171" s="30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</row>
    <row r="172" spans="1:45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0"/>
      <c r="Q172" s="7"/>
      <c r="R172" s="7"/>
      <c r="S172" s="7"/>
      <c r="T172" s="7"/>
      <c r="U172" s="7"/>
      <c r="V172" s="7"/>
      <c r="W172" s="7"/>
      <c r="X172" s="30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</row>
    <row r="173" spans="1:45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0"/>
      <c r="Q173" s="7"/>
      <c r="R173" s="7"/>
      <c r="S173" s="7"/>
      <c r="T173" s="7"/>
      <c r="U173" s="7"/>
      <c r="V173" s="7"/>
      <c r="W173" s="7"/>
      <c r="X173" s="30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</row>
    <row r="174" spans="1:45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0"/>
      <c r="Q174" s="7"/>
      <c r="R174" s="7"/>
      <c r="S174" s="7"/>
      <c r="T174" s="7"/>
      <c r="U174" s="7"/>
      <c r="V174" s="7"/>
      <c r="W174" s="7"/>
      <c r="X174" s="30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</row>
    <row r="175" spans="1:45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0"/>
      <c r="Q175" s="7"/>
      <c r="R175" s="7"/>
      <c r="S175" s="7"/>
      <c r="T175" s="7"/>
      <c r="U175" s="7"/>
      <c r="V175" s="7"/>
      <c r="W175" s="7"/>
      <c r="X175" s="30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</row>
    <row r="176" spans="1:45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0"/>
      <c r="Q176" s="7"/>
      <c r="R176" s="7"/>
      <c r="S176" s="7"/>
      <c r="T176" s="7"/>
      <c r="U176" s="7"/>
      <c r="V176" s="7"/>
      <c r="W176" s="7"/>
      <c r="X176" s="30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</row>
    <row r="177" spans="1:45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0"/>
      <c r="Q177" s="7"/>
      <c r="R177" s="7"/>
      <c r="S177" s="7"/>
      <c r="T177" s="7"/>
      <c r="U177" s="7"/>
      <c r="V177" s="7"/>
      <c r="W177" s="7"/>
      <c r="X177" s="30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</row>
    <row r="178" spans="1:45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0"/>
      <c r="Q178" s="7"/>
      <c r="R178" s="7"/>
      <c r="S178" s="7"/>
      <c r="T178" s="7"/>
      <c r="U178" s="7"/>
      <c r="V178" s="7"/>
      <c r="W178" s="7"/>
      <c r="X178" s="30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</row>
    <row r="179" spans="1:45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0"/>
      <c r="Q179" s="7"/>
      <c r="R179" s="7"/>
      <c r="S179" s="7"/>
      <c r="T179" s="7"/>
      <c r="U179" s="7"/>
      <c r="V179" s="7"/>
      <c r="W179" s="7"/>
      <c r="X179" s="30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</row>
    <row r="180" spans="1:45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0"/>
      <c r="Q180" s="7"/>
      <c r="R180" s="7"/>
      <c r="S180" s="7"/>
      <c r="T180" s="7"/>
      <c r="U180" s="7"/>
      <c r="V180" s="7"/>
      <c r="W180" s="7"/>
      <c r="X180" s="30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</row>
    <row r="181" spans="1:45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0"/>
      <c r="Q181" s="7"/>
      <c r="R181" s="7"/>
      <c r="S181" s="7"/>
      <c r="T181" s="7"/>
      <c r="U181" s="7"/>
      <c r="V181" s="7"/>
      <c r="W181" s="7"/>
      <c r="X181" s="30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</row>
    <row r="182" spans="1:45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0"/>
      <c r="Q182" s="7"/>
      <c r="R182" s="7"/>
      <c r="S182" s="7"/>
      <c r="T182" s="7"/>
      <c r="U182" s="7"/>
      <c r="V182" s="7"/>
      <c r="W182" s="7"/>
      <c r="X182" s="30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</row>
    <row r="183" spans="1:45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0"/>
      <c r="Q183" s="7"/>
      <c r="R183" s="7"/>
      <c r="S183" s="7"/>
      <c r="T183" s="7"/>
      <c r="U183" s="7"/>
      <c r="V183" s="7"/>
      <c r="W183" s="7"/>
      <c r="X183" s="30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</row>
    <row r="184" spans="1:45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0"/>
      <c r="Q184" s="7"/>
      <c r="R184" s="7"/>
      <c r="S184" s="7"/>
      <c r="T184" s="7"/>
      <c r="U184" s="7"/>
      <c r="V184" s="7"/>
      <c r="W184" s="7"/>
      <c r="X184" s="30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</row>
    <row r="185" spans="1:45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0"/>
      <c r="Q185" s="7"/>
      <c r="R185" s="7"/>
      <c r="S185" s="7"/>
      <c r="T185" s="7"/>
      <c r="U185" s="7"/>
      <c r="V185" s="7"/>
      <c r="W185" s="7"/>
      <c r="X185" s="30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</row>
    <row r="186" spans="1:45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0"/>
      <c r="Q186" s="7"/>
      <c r="R186" s="7"/>
      <c r="S186" s="7"/>
      <c r="T186" s="7"/>
      <c r="U186" s="7"/>
      <c r="V186" s="7"/>
      <c r="W186" s="7"/>
      <c r="X186" s="30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</row>
    <row r="187" spans="1:45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0"/>
      <c r="Q187" s="7"/>
      <c r="R187" s="7"/>
      <c r="S187" s="7"/>
      <c r="T187" s="7"/>
      <c r="U187" s="7"/>
      <c r="V187" s="7"/>
      <c r="W187" s="7"/>
      <c r="X187" s="30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</row>
    <row r="188" spans="1:45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0"/>
      <c r="Q188" s="7"/>
      <c r="R188" s="7"/>
      <c r="S188" s="7"/>
      <c r="T188" s="7"/>
      <c r="U188" s="7"/>
      <c r="V188" s="7"/>
      <c r="W188" s="7"/>
      <c r="X188" s="30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</row>
    <row r="189" spans="1:45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0"/>
      <c r="Q189" s="7"/>
      <c r="R189" s="7"/>
      <c r="S189" s="7"/>
      <c r="T189" s="7"/>
      <c r="U189" s="7"/>
      <c r="V189" s="7"/>
      <c r="W189" s="7"/>
      <c r="X189" s="30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</row>
    <row r="190" spans="1:45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0"/>
      <c r="Q190" s="7"/>
      <c r="R190" s="7"/>
      <c r="S190" s="7"/>
      <c r="T190" s="7"/>
      <c r="U190" s="7"/>
      <c r="V190" s="7"/>
      <c r="W190" s="7"/>
      <c r="X190" s="30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</row>
    <row r="191" spans="1:45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0"/>
      <c r="Q191" s="7"/>
      <c r="R191" s="7"/>
      <c r="S191" s="7"/>
      <c r="T191" s="7"/>
      <c r="U191" s="7"/>
      <c r="V191" s="7"/>
      <c r="W191" s="7"/>
      <c r="X191" s="30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</row>
    <row r="192" spans="1:45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0"/>
      <c r="Q192" s="7"/>
      <c r="R192" s="7"/>
      <c r="S192" s="7"/>
      <c r="T192" s="7"/>
      <c r="U192" s="7"/>
      <c r="V192" s="7"/>
      <c r="W192" s="7"/>
      <c r="X192" s="30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</row>
    <row r="193" spans="1:45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0"/>
      <c r="Q193" s="7"/>
      <c r="R193" s="7"/>
      <c r="S193" s="7"/>
      <c r="T193" s="7"/>
      <c r="U193" s="7"/>
      <c r="V193" s="7"/>
      <c r="W193" s="7"/>
      <c r="X193" s="30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</row>
    <row r="194" spans="1:45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0"/>
      <c r="Q194" s="7"/>
      <c r="R194" s="7"/>
      <c r="S194" s="7"/>
      <c r="T194" s="7"/>
      <c r="U194" s="7"/>
      <c r="V194" s="7"/>
      <c r="W194" s="7"/>
      <c r="X194" s="30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</row>
    <row r="195" spans="1:45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0"/>
      <c r="Q195" s="7"/>
      <c r="R195" s="7"/>
      <c r="S195" s="7"/>
      <c r="T195" s="7"/>
      <c r="U195" s="7"/>
      <c r="V195" s="7"/>
      <c r="W195" s="7"/>
      <c r="X195" s="30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</row>
    <row r="196" spans="1:45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0"/>
      <c r="Q196" s="7"/>
      <c r="R196" s="7"/>
      <c r="S196" s="7"/>
      <c r="T196" s="7"/>
      <c r="U196" s="7"/>
      <c r="V196" s="7"/>
      <c r="W196" s="7"/>
      <c r="X196" s="30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</row>
    <row r="197" spans="1:45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0"/>
      <c r="Q197" s="7"/>
      <c r="R197" s="7"/>
      <c r="S197" s="7"/>
      <c r="T197" s="7"/>
      <c r="U197" s="7"/>
      <c r="V197" s="7"/>
      <c r="W197" s="7"/>
      <c r="X197" s="30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</row>
    <row r="198" spans="1:45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0"/>
      <c r="Q198" s="7"/>
      <c r="R198" s="7"/>
      <c r="S198" s="7"/>
      <c r="T198" s="7"/>
      <c r="U198" s="7"/>
      <c r="V198" s="7"/>
      <c r="W198" s="7"/>
      <c r="X198" s="30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</row>
    <row r="199" spans="1:45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0"/>
      <c r="Q199" s="7"/>
      <c r="R199" s="7"/>
      <c r="S199" s="7"/>
      <c r="T199" s="7"/>
      <c r="U199" s="7"/>
      <c r="V199" s="7"/>
      <c r="W199" s="7"/>
      <c r="X199" s="30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</row>
    <row r="200" spans="1:45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0"/>
      <c r="Q200" s="7"/>
      <c r="R200" s="7"/>
      <c r="S200" s="7"/>
      <c r="T200" s="7"/>
      <c r="U200" s="7"/>
      <c r="V200" s="7"/>
      <c r="W200" s="7"/>
      <c r="X200" s="30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</row>
    <row r="201" spans="1:45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0"/>
      <c r="Q201" s="7"/>
      <c r="R201" s="7"/>
      <c r="S201" s="7"/>
      <c r="T201" s="7"/>
      <c r="U201" s="7"/>
      <c r="V201" s="7"/>
      <c r="W201" s="7"/>
      <c r="X201" s="30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</row>
    <row r="202" spans="1:45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0"/>
      <c r="Q202" s="7"/>
      <c r="R202" s="7"/>
      <c r="S202" s="7"/>
      <c r="T202" s="7"/>
      <c r="U202" s="7"/>
      <c r="V202" s="7"/>
      <c r="W202" s="7"/>
      <c r="X202" s="30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</row>
    <row r="203" spans="1:45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0"/>
      <c r="Q203" s="7"/>
      <c r="R203" s="7"/>
      <c r="S203" s="7"/>
      <c r="T203" s="7"/>
      <c r="U203" s="7"/>
      <c r="V203" s="7"/>
      <c r="W203" s="7"/>
      <c r="X203" s="30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</row>
    <row r="204" spans="1:45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0"/>
      <c r="Q204" s="7"/>
      <c r="R204" s="7"/>
      <c r="S204" s="7"/>
      <c r="T204" s="7"/>
      <c r="U204" s="7"/>
      <c r="V204" s="7"/>
      <c r="W204" s="7"/>
      <c r="X204" s="30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</row>
    <row r="205" spans="1:45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0"/>
      <c r="Q205" s="7"/>
      <c r="R205" s="7"/>
      <c r="S205" s="7"/>
      <c r="T205" s="7"/>
      <c r="U205" s="7"/>
      <c r="V205" s="7"/>
      <c r="W205" s="7"/>
      <c r="X205" s="30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</row>
    <row r="206" spans="1:45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0"/>
      <c r="Q206" s="7"/>
      <c r="R206" s="7"/>
      <c r="S206" s="7"/>
      <c r="T206" s="7"/>
      <c r="U206" s="7"/>
      <c r="V206" s="7"/>
      <c r="W206" s="7"/>
      <c r="X206" s="30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</row>
    <row r="207" spans="1:45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0"/>
      <c r="Q207" s="7"/>
      <c r="R207" s="7"/>
      <c r="S207" s="7"/>
      <c r="T207" s="7"/>
      <c r="U207" s="7"/>
      <c r="V207" s="7"/>
      <c r="W207" s="7"/>
      <c r="X207" s="30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</row>
    <row r="208" spans="1:45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0"/>
      <c r="Q208" s="7"/>
      <c r="R208" s="7"/>
      <c r="S208" s="7"/>
      <c r="T208" s="7"/>
      <c r="U208" s="7"/>
      <c r="V208" s="7"/>
      <c r="W208" s="7"/>
      <c r="X208" s="30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</row>
    <row r="209" spans="1:45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0"/>
      <c r="Q209" s="7"/>
      <c r="R209" s="7"/>
      <c r="S209" s="7"/>
      <c r="T209" s="7"/>
      <c r="U209" s="7"/>
      <c r="V209" s="7"/>
      <c r="W209" s="7"/>
      <c r="X209" s="30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</row>
    <row r="210" spans="1:45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0"/>
      <c r="Q210" s="7"/>
      <c r="R210" s="7"/>
      <c r="S210" s="7"/>
      <c r="T210" s="7"/>
      <c r="U210" s="7"/>
      <c r="V210" s="7"/>
      <c r="W210" s="7"/>
      <c r="X210" s="30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</row>
    <row r="211" spans="1:45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0"/>
      <c r="Q211" s="7"/>
      <c r="R211" s="7"/>
      <c r="S211" s="7"/>
      <c r="T211" s="7"/>
      <c r="U211" s="7"/>
      <c r="V211" s="7"/>
      <c r="W211" s="7"/>
      <c r="X211" s="30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</row>
    <row r="212" spans="1:45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0"/>
      <c r="Q212" s="7"/>
      <c r="R212" s="7"/>
      <c r="S212" s="7"/>
      <c r="T212" s="7"/>
      <c r="U212" s="7"/>
      <c r="V212" s="7"/>
      <c r="W212" s="7"/>
      <c r="X212" s="30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</row>
    <row r="213" spans="1:45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0"/>
      <c r="Q213" s="7"/>
      <c r="R213" s="7"/>
      <c r="S213" s="7"/>
      <c r="T213" s="7"/>
      <c r="U213" s="7"/>
      <c r="V213" s="7"/>
      <c r="W213" s="7"/>
      <c r="X213" s="30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</row>
    <row r="214" spans="1:45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0"/>
      <c r="Q214" s="7"/>
      <c r="R214" s="7"/>
      <c r="S214" s="7"/>
      <c r="T214" s="7"/>
      <c r="U214" s="7"/>
      <c r="V214" s="7"/>
      <c r="W214" s="7"/>
      <c r="X214" s="30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</row>
    <row r="215" spans="1:45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0"/>
      <c r="Q215" s="7"/>
      <c r="R215" s="7"/>
      <c r="S215" s="7"/>
      <c r="T215" s="7"/>
      <c r="U215" s="7"/>
      <c r="V215" s="7"/>
      <c r="W215" s="7"/>
      <c r="X215" s="30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</row>
    <row r="216" spans="1:45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0"/>
      <c r="Q216" s="7"/>
      <c r="R216" s="7"/>
      <c r="S216" s="7"/>
      <c r="T216" s="7"/>
      <c r="U216" s="7"/>
      <c r="V216" s="7"/>
      <c r="W216" s="7"/>
      <c r="X216" s="30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</row>
    <row r="217" spans="1:45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0"/>
      <c r="Q217" s="7"/>
      <c r="R217" s="7"/>
      <c r="S217" s="7"/>
      <c r="T217" s="7"/>
      <c r="U217" s="7"/>
      <c r="V217" s="7"/>
      <c r="W217" s="7"/>
      <c r="X217" s="30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</row>
    <row r="218" spans="1:45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0"/>
      <c r="Q218" s="7"/>
      <c r="R218" s="7"/>
      <c r="S218" s="7"/>
      <c r="T218" s="7"/>
      <c r="U218" s="7"/>
      <c r="V218" s="7"/>
      <c r="W218" s="7"/>
      <c r="X218" s="30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</row>
    <row r="219" spans="1:45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0"/>
      <c r="Q219" s="7"/>
      <c r="R219" s="7"/>
      <c r="S219" s="7"/>
      <c r="T219" s="7"/>
      <c r="U219" s="7"/>
      <c r="V219" s="7"/>
      <c r="W219" s="7"/>
      <c r="X219" s="30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</row>
    <row r="220" spans="1:45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0"/>
      <c r="Q220" s="7"/>
      <c r="R220" s="7"/>
      <c r="S220" s="7"/>
      <c r="T220" s="7"/>
      <c r="U220" s="7"/>
      <c r="V220" s="7"/>
      <c r="W220" s="7"/>
      <c r="X220" s="30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</row>
    <row r="221" spans="1:45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0"/>
      <c r="Q221" s="7"/>
      <c r="R221" s="7"/>
      <c r="S221" s="7"/>
      <c r="T221" s="7"/>
      <c r="U221" s="7"/>
      <c r="V221" s="7"/>
      <c r="W221" s="7"/>
      <c r="X221" s="30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</row>
    <row r="222" spans="1:45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0"/>
      <c r="Q222" s="7"/>
      <c r="R222" s="7"/>
      <c r="S222" s="7"/>
      <c r="T222" s="7"/>
      <c r="U222" s="7"/>
      <c r="V222" s="7"/>
      <c r="W222" s="7"/>
      <c r="X222" s="30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</row>
    <row r="223" spans="1:45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0"/>
      <c r="Q223" s="7"/>
      <c r="R223" s="7"/>
      <c r="S223" s="7"/>
      <c r="T223" s="7"/>
      <c r="U223" s="7"/>
      <c r="V223" s="7"/>
      <c r="W223" s="7"/>
      <c r="X223" s="30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</row>
    <row r="224" spans="1:45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0"/>
      <c r="Q224" s="7"/>
      <c r="R224" s="7"/>
      <c r="S224" s="7"/>
      <c r="T224" s="7"/>
      <c r="U224" s="7"/>
      <c r="V224" s="7"/>
      <c r="W224" s="7"/>
      <c r="X224" s="30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</row>
    <row r="225" spans="1:45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0"/>
      <c r="Q225" s="7"/>
      <c r="R225" s="7"/>
      <c r="S225" s="7"/>
      <c r="T225" s="7"/>
      <c r="U225" s="7"/>
      <c r="V225" s="7"/>
      <c r="W225" s="7"/>
      <c r="X225" s="30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</row>
    <row r="226" spans="1:45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0"/>
      <c r="Q226" s="7"/>
      <c r="R226" s="7"/>
      <c r="S226" s="7"/>
      <c r="T226" s="7"/>
      <c r="U226" s="7"/>
      <c r="V226" s="7"/>
      <c r="W226" s="7"/>
      <c r="X226" s="30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</row>
    <row r="227" spans="1:45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0"/>
      <c r="Q227" s="7"/>
      <c r="R227" s="7"/>
      <c r="S227" s="7"/>
      <c r="T227" s="7"/>
      <c r="U227" s="7"/>
      <c r="V227" s="7"/>
      <c r="W227" s="7"/>
      <c r="X227" s="30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</row>
    <row r="228" spans="1:45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0"/>
      <c r="Q228" s="7"/>
      <c r="R228" s="7"/>
      <c r="S228" s="7"/>
      <c r="T228" s="7"/>
      <c r="U228" s="7"/>
      <c r="V228" s="7"/>
      <c r="W228" s="7"/>
      <c r="X228" s="30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</row>
    <row r="229" spans="1:45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0"/>
      <c r="Q229" s="7"/>
      <c r="R229" s="7"/>
      <c r="S229" s="7"/>
      <c r="T229" s="7"/>
      <c r="U229" s="7"/>
      <c r="V229" s="7"/>
      <c r="W229" s="7"/>
      <c r="X229" s="30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</row>
    <row r="230" spans="1:45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0"/>
      <c r="Q230" s="7"/>
      <c r="R230" s="7"/>
      <c r="S230" s="7"/>
      <c r="T230" s="7"/>
      <c r="U230" s="7"/>
      <c r="V230" s="7"/>
      <c r="W230" s="7"/>
      <c r="X230" s="30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</row>
    <row r="231" spans="1:45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0"/>
      <c r="Q231" s="7"/>
      <c r="R231" s="7"/>
      <c r="S231" s="7"/>
      <c r="T231" s="7"/>
      <c r="U231" s="7"/>
      <c r="V231" s="7"/>
      <c r="W231" s="7"/>
      <c r="X231" s="30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</row>
    <row r="232" spans="1:45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0"/>
      <c r="Q232" s="7"/>
      <c r="R232" s="7"/>
      <c r="S232" s="7"/>
      <c r="T232" s="7"/>
      <c r="U232" s="7"/>
      <c r="V232" s="7"/>
      <c r="W232" s="7"/>
      <c r="X232" s="30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</row>
    <row r="233" spans="1:45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0"/>
      <c r="Q233" s="7"/>
      <c r="R233" s="7"/>
      <c r="S233" s="7"/>
      <c r="T233" s="7"/>
      <c r="U233" s="7"/>
      <c r="V233" s="7"/>
      <c r="W233" s="7"/>
      <c r="X233" s="30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</row>
    <row r="234" spans="1:45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0"/>
      <c r="Q234" s="7"/>
      <c r="R234" s="7"/>
      <c r="S234" s="7"/>
      <c r="T234" s="7"/>
      <c r="U234" s="7"/>
      <c r="V234" s="7"/>
      <c r="W234" s="7"/>
      <c r="X234" s="30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</row>
    <row r="235" spans="1:45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0"/>
      <c r="Q235" s="7"/>
      <c r="R235" s="7"/>
      <c r="S235" s="7"/>
      <c r="T235" s="7"/>
      <c r="U235" s="7"/>
      <c r="V235" s="7"/>
      <c r="W235" s="7"/>
      <c r="X235" s="30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</row>
    <row r="236" spans="1:45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0"/>
      <c r="Q236" s="7"/>
      <c r="R236" s="7"/>
      <c r="S236" s="7"/>
      <c r="T236" s="7"/>
      <c r="U236" s="7"/>
      <c r="V236" s="7"/>
      <c r="W236" s="7"/>
      <c r="X236" s="30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</row>
    <row r="237" spans="1:45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0"/>
      <c r="Q237" s="7"/>
      <c r="R237" s="7"/>
      <c r="S237" s="7"/>
      <c r="T237" s="7"/>
      <c r="U237" s="7"/>
      <c r="V237" s="7"/>
      <c r="W237" s="7"/>
      <c r="X237" s="30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</row>
    <row r="238" spans="1:45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0"/>
      <c r="Q238" s="7"/>
      <c r="R238" s="7"/>
      <c r="S238" s="7"/>
      <c r="T238" s="7"/>
      <c r="U238" s="7"/>
      <c r="V238" s="7"/>
      <c r="W238" s="7"/>
      <c r="X238" s="30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</row>
    <row r="239" spans="1:45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0"/>
      <c r="Q239" s="7"/>
      <c r="R239" s="7"/>
      <c r="S239" s="7"/>
      <c r="T239" s="7"/>
      <c r="U239" s="7"/>
      <c r="V239" s="7"/>
      <c r="W239" s="7"/>
      <c r="X239" s="30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</row>
    <row r="240" spans="1:45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0"/>
      <c r="Q240" s="7"/>
      <c r="R240" s="7"/>
      <c r="S240" s="7"/>
      <c r="T240" s="7"/>
      <c r="U240" s="7"/>
      <c r="V240" s="7"/>
      <c r="W240" s="7"/>
      <c r="X240" s="30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</row>
    <row r="241" spans="1:45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0"/>
      <c r="Q241" s="7"/>
      <c r="R241" s="7"/>
      <c r="S241" s="7"/>
      <c r="T241" s="7"/>
      <c r="U241" s="7"/>
      <c r="V241" s="7"/>
      <c r="W241" s="7"/>
      <c r="X241" s="30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</row>
    <row r="242" spans="1:45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0"/>
      <c r="Q242" s="7"/>
      <c r="R242" s="7"/>
      <c r="S242" s="7"/>
      <c r="T242" s="7"/>
      <c r="U242" s="7"/>
      <c r="V242" s="7"/>
      <c r="W242" s="7"/>
      <c r="X242" s="30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</row>
    <row r="243" spans="1:45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0"/>
      <c r="Q243" s="7"/>
      <c r="R243" s="7"/>
      <c r="S243" s="7"/>
      <c r="T243" s="7"/>
      <c r="U243" s="7"/>
      <c r="V243" s="7"/>
      <c r="W243" s="7"/>
      <c r="X243" s="30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</row>
    <row r="244" spans="1:45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0"/>
      <c r="Q244" s="7"/>
      <c r="R244" s="7"/>
      <c r="S244" s="7"/>
      <c r="T244" s="7"/>
      <c r="U244" s="7"/>
      <c r="V244" s="7"/>
      <c r="W244" s="7"/>
      <c r="X244" s="30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</row>
    <row r="245" spans="1:45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0"/>
      <c r="Q245" s="7"/>
      <c r="R245" s="7"/>
      <c r="S245" s="7"/>
      <c r="T245" s="7"/>
      <c r="U245" s="7"/>
      <c r="V245" s="7"/>
      <c r="W245" s="7"/>
      <c r="X245" s="30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</row>
    <row r="246" spans="1:45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0"/>
      <c r="Q246" s="7"/>
      <c r="R246" s="7"/>
      <c r="S246" s="7"/>
      <c r="T246" s="7"/>
      <c r="U246" s="7"/>
      <c r="V246" s="7"/>
      <c r="W246" s="7"/>
      <c r="X246" s="30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</row>
    <row r="247" spans="1:45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0"/>
      <c r="Q247" s="7"/>
      <c r="R247" s="7"/>
      <c r="S247" s="7"/>
      <c r="T247" s="7"/>
      <c r="U247" s="7"/>
      <c r="V247" s="7"/>
      <c r="W247" s="7"/>
      <c r="X247" s="30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</row>
    <row r="248" spans="1:45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0"/>
      <c r="Q248" s="7"/>
      <c r="R248" s="7"/>
      <c r="S248" s="7"/>
      <c r="T248" s="7"/>
      <c r="U248" s="7"/>
      <c r="V248" s="7"/>
      <c r="W248" s="7"/>
      <c r="X248" s="30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</row>
    <row r="249" spans="1:45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0"/>
      <c r="Q249" s="7"/>
      <c r="R249" s="7"/>
      <c r="S249" s="7"/>
      <c r="T249" s="7"/>
      <c r="U249" s="7"/>
      <c r="V249" s="7"/>
      <c r="W249" s="7"/>
      <c r="X249" s="30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</row>
    <row r="250" spans="1:45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0"/>
      <c r="Q250" s="7"/>
      <c r="R250" s="7"/>
      <c r="S250" s="7"/>
      <c r="T250" s="7"/>
      <c r="U250" s="7"/>
      <c r="V250" s="7"/>
      <c r="W250" s="7"/>
      <c r="X250" s="30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</row>
    <row r="251" spans="1:45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0"/>
      <c r="Q251" s="7"/>
      <c r="R251" s="7"/>
      <c r="S251" s="7"/>
      <c r="T251" s="7"/>
      <c r="U251" s="7"/>
      <c r="V251" s="7"/>
      <c r="W251" s="7"/>
      <c r="X251" s="30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</row>
    <row r="252" spans="1:45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0"/>
      <c r="Q252" s="7"/>
      <c r="R252" s="7"/>
      <c r="S252" s="7"/>
      <c r="T252" s="7"/>
      <c r="U252" s="7"/>
      <c r="V252" s="7"/>
      <c r="W252" s="7"/>
      <c r="X252" s="30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</row>
    <row r="253" spans="1:45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0"/>
      <c r="Q253" s="7"/>
      <c r="R253" s="7"/>
      <c r="S253" s="7"/>
      <c r="T253" s="7"/>
      <c r="U253" s="7"/>
      <c r="V253" s="7"/>
      <c r="W253" s="7"/>
      <c r="X253" s="30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</row>
    <row r="254" spans="1:45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0"/>
      <c r="Q254" s="7"/>
      <c r="R254" s="7"/>
      <c r="S254" s="7"/>
      <c r="T254" s="7"/>
      <c r="U254" s="7"/>
      <c r="V254" s="7"/>
      <c r="W254" s="7"/>
      <c r="X254" s="30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</row>
    <row r="255" spans="1:45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0"/>
      <c r="Q255" s="7"/>
      <c r="R255" s="7"/>
      <c r="S255" s="7"/>
      <c r="T255" s="7"/>
      <c r="U255" s="7"/>
      <c r="V255" s="7"/>
      <c r="W255" s="7"/>
      <c r="X255" s="30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</row>
    <row r="256" spans="1:45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0"/>
      <c r="Q256" s="7"/>
      <c r="R256" s="7"/>
      <c r="S256" s="7"/>
      <c r="T256" s="7"/>
      <c r="U256" s="7"/>
      <c r="V256" s="7"/>
      <c r="W256" s="7"/>
      <c r="X256" s="30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</row>
    <row r="257" spans="1:45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0"/>
      <c r="Q257" s="7"/>
      <c r="R257" s="7"/>
      <c r="S257" s="7"/>
      <c r="T257" s="7"/>
      <c r="U257" s="7"/>
      <c r="V257" s="7"/>
      <c r="W257" s="7"/>
      <c r="X257" s="30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</row>
    <row r="258" spans="1:45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0"/>
      <c r="Q258" s="7"/>
      <c r="R258" s="7"/>
      <c r="S258" s="7"/>
      <c r="T258" s="7"/>
      <c r="U258" s="7"/>
      <c r="V258" s="7"/>
      <c r="W258" s="7"/>
      <c r="X258" s="30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</row>
    <row r="259" spans="1:45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0"/>
      <c r="Q259" s="7"/>
      <c r="R259" s="7"/>
      <c r="S259" s="7"/>
      <c r="T259" s="7"/>
      <c r="U259" s="7"/>
      <c r="V259" s="7"/>
      <c r="W259" s="7"/>
      <c r="X259" s="30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</row>
    <row r="260" spans="1:45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0"/>
      <c r="Q260" s="7"/>
      <c r="R260" s="7"/>
      <c r="S260" s="7"/>
      <c r="T260" s="7"/>
      <c r="U260" s="7"/>
      <c r="V260" s="7"/>
      <c r="W260" s="7"/>
      <c r="X260" s="30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</row>
    <row r="261" spans="1:45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0"/>
      <c r="Q261" s="7"/>
      <c r="R261" s="7"/>
      <c r="S261" s="7"/>
      <c r="T261" s="7"/>
      <c r="U261" s="7"/>
      <c r="V261" s="7"/>
      <c r="W261" s="7"/>
      <c r="X261" s="30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</row>
    <row r="262" spans="1:45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0"/>
      <c r="Q262" s="7"/>
      <c r="R262" s="7"/>
      <c r="S262" s="7"/>
      <c r="T262" s="7"/>
      <c r="U262" s="7"/>
      <c r="V262" s="7"/>
      <c r="W262" s="7"/>
      <c r="X262" s="30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</row>
  </sheetData>
  <sheetProtection algorithmName="SHA-512" hashValue="uZVYtV3/Z3BxlWEwE94KrtkxDGLRYpFvmw7WnZAk9EEdNF5yHvHMBBZITl14JWD6+TWftREgoEI/TKLcO61pkA==" saltValue="gFCnW4gAWNG5nMhh71VQCQ==" spinCount="100000" sheet="1" objects="1" scenarios="1" formatCells="0" selectLockedCells="1"/>
  <mergeCells count="26">
    <mergeCell ref="O2:O4"/>
    <mergeCell ref="B16:C16"/>
    <mergeCell ref="B23:C23"/>
    <mergeCell ref="B24:C24"/>
    <mergeCell ref="B17:C17"/>
    <mergeCell ref="B18:C18"/>
    <mergeCell ref="B19:C19"/>
    <mergeCell ref="B20:C20"/>
    <mergeCell ref="B21:C21"/>
    <mergeCell ref="B22:C22"/>
    <mergeCell ref="M1:N1"/>
    <mergeCell ref="A1:K1"/>
    <mergeCell ref="A2:A4"/>
    <mergeCell ref="B2:B4"/>
    <mergeCell ref="A25:C25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</mergeCells>
  <phoneticPr fontId="1"/>
  <conditionalFormatting sqref="M1:N1">
    <cfRule type="expression" dxfId="2" priority="1">
      <formula>$M$1=""</formula>
    </cfRule>
  </conditionalFormatting>
  <dataValidations count="3">
    <dataValidation type="list" imeMode="on" allowBlank="1" showInputMessage="1" showErrorMessage="1" sqref="D5:N24">
      <formula1>$C$27:$C$30</formula1>
    </dataValidation>
    <dataValidation imeMode="on" allowBlank="1" showInputMessage="1" showErrorMessage="1" sqref="B5:C24"/>
    <dataValidation imeMode="off" allowBlank="1" showInputMessage="1" showErrorMessage="1" sqref="D2:N3"/>
  </dataValidations>
  <pageMargins left="1.05" right="0.39370078740157483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T262"/>
  <sheetViews>
    <sheetView zoomScale="95" zoomScaleNormal="95" workbookViewId="0">
      <selection activeCell="D5" sqref="D5"/>
    </sheetView>
  </sheetViews>
  <sheetFormatPr defaultRowHeight="13.5" x14ac:dyDescent="0.15"/>
  <cols>
    <col min="1" max="1" width="5.875" customWidth="1"/>
    <col min="2" max="2" width="14.5" customWidth="1"/>
    <col min="3" max="3" width="3.375" customWidth="1"/>
    <col min="4" max="15" width="5.25" customWidth="1"/>
    <col min="17" max="17" width="9" style="12"/>
    <col min="18" max="18" width="3.25" style="12" bestFit="1" customWidth="1"/>
    <col min="19" max="19" width="4.125" style="12" bestFit="1" customWidth="1"/>
    <col min="20" max="20" width="3.25" style="12" bestFit="1" customWidth="1"/>
    <col min="21" max="21" width="3.25" style="12" customWidth="1"/>
    <col min="22" max="22" width="3.625" style="12" customWidth="1"/>
    <col min="23" max="23" width="3.25" style="12" customWidth="1"/>
    <col min="24" max="24" width="4.375" style="13" customWidth="1"/>
    <col min="25" max="30" width="4.375" style="12" customWidth="1"/>
    <col min="31" max="31" width="5.5" style="12" bestFit="1" customWidth="1"/>
    <col min="32" max="43" width="4.375" style="12" customWidth="1"/>
    <col min="44" max="45" width="4.75" style="12" customWidth="1"/>
    <col min="46" max="46" width="4.75" customWidth="1"/>
    <col min="47" max="57" width="3.25" customWidth="1"/>
  </cols>
  <sheetData>
    <row r="1" spans="1:46" ht="42" customHeight="1" x14ac:dyDescent="0.2">
      <c r="A1" s="34" t="s">
        <v>13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15" t="s">
        <v>14</v>
      </c>
      <c r="M1" s="33">
        <f>+出席簿①!M1</f>
        <v>2025</v>
      </c>
      <c r="N1" s="33"/>
      <c r="O1" s="14" t="s">
        <v>12</v>
      </c>
      <c r="P1" s="16"/>
      <c r="Q1" s="17"/>
      <c r="R1" s="17"/>
      <c r="S1" s="17"/>
      <c r="T1" s="17"/>
      <c r="U1" s="17"/>
      <c r="V1" s="17"/>
      <c r="W1" s="17"/>
      <c r="X1" s="18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9"/>
    </row>
    <row r="2" spans="1:46" ht="26.25" customHeight="1" x14ac:dyDescent="0.15">
      <c r="A2" s="35" t="s">
        <v>3</v>
      </c>
      <c r="B2" s="38" t="s">
        <v>4</v>
      </c>
      <c r="C2" s="8" t="s">
        <v>0</v>
      </c>
      <c r="D2" s="27" t="str">
        <f>IF(+出席簿①!D2="","",+出席簿①!D2)</f>
        <v/>
      </c>
      <c r="E2" s="27" t="str">
        <f>IF(+出席簿①!E2="","",+出席簿①!E2)</f>
        <v/>
      </c>
      <c r="F2" s="27" t="str">
        <f>IF(+出席簿①!F2="","",+出席簿①!F2)</f>
        <v/>
      </c>
      <c r="G2" s="27" t="str">
        <f>IF(+出席簿①!G2="","",+出席簿①!G2)</f>
        <v/>
      </c>
      <c r="H2" s="27" t="str">
        <f>IF(+出席簿①!H2="","",+出席簿①!H2)</f>
        <v/>
      </c>
      <c r="I2" s="27" t="str">
        <f>IF(+出席簿①!I2="","",+出席簿①!I2)</f>
        <v/>
      </c>
      <c r="J2" s="27" t="str">
        <f>IF(+出席簿①!J2="","",+出席簿①!J2)</f>
        <v/>
      </c>
      <c r="K2" s="27" t="str">
        <f>IF(+出席簿①!K2="","",+出席簿①!K2)</f>
        <v/>
      </c>
      <c r="L2" s="27" t="str">
        <f>IF(+出席簿①!L2="","",+出席簿①!L2)</f>
        <v/>
      </c>
      <c r="M2" s="27" t="str">
        <f>IF(+出席簿①!M2="","",+出席簿①!M2)</f>
        <v/>
      </c>
      <c r="N2" s="27" t="str">
        <f>IF(+出席簿①!N2="","",+出席簿①!N2)</f>
        <v/>
      </c>
      <c r="O2" s="46" t="s">
        <v>23</v>
      </c>
      <c r="P2" s="28" t="str">
        <f>+出席簿①!P2</f>
        <v/>
      </c>
      <c r="Q2" s="17"/>
      <c r="R2" s="20"/>
      <c r="S2" s="20"/>
      <c r="T2" s="20"/>
      <c r="U2" s="20"/>
      <c r="V2" s="20"/>
      <c r="W2" s="20"/>
      <c r="X2" s="21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19"/>
    </row>
    <row r="3" spans="1:46" ht="26.25" customHeight="1" x14ac:dyDescent="0.15">
      <c r="A3" s="36"/>
      <c r="B3" s="39"/>
      <c r="C3" s="8" t="s">
        <v>1</v>
      </c>
      <c r="D3" s="27" t="str">
        <f>IF(+出席簿①!D3="","",+出席簿①!D3)</f>
        <v/>
      </c>
      <c r="E3" s="27" t="str">
        <f>IF(+出席簿①!E3="","",+出席簿①!E3)</f>
        <v/>
      </c>
      <c r="F3" s="27" t="str">
        <f>IF(+出席簿①!F3="","",+出席簿①!F3)</f>
        <v/>
      </c>
      <c r="G3" s="27" t="str">
        <f>IF(+出席簿①!G3="","",+出席簿①!G3)</f>
        <v/>
      </c>
      <c r="H3" s="27" t="str">
        <f>IF(+出席簿①!H3="","",+出席簿①!H3)</f>
        <v/>
      </c>
      <c r="I3" s="27" t="str">
        <f>IF(+出席簿①!I3="","",+出席簿①!I3)</f>
        <v/>
      </c>
      <c r="J3" s="27" t="str">
        <f>IF(+出席簿①!J3="","",+出席簿①!J3)</f>
        <v/>
      </c>
      <c r="K3" s="27" t="str">
        <f>IF(+出席簿①!K3="","",+出席簿①!K3)</f>
        <v/>
      </c>
      <c r="L3" s="27" t="str">
        <f>IF(+出席簿①!L3="","",+出席簿①!L3)</f>
        <v/>
      </c>
      <c r="M3" s="27" t="str">
        <f>IF(+出席簿①!M3="","",+出席簿①!M3)</f>
        <v/>
      </c>
      <c r="N3" s="27" t="str">
        <f>IF(+出席簿①!N3="","",+出席簿①!N3)</f>
        <v/>
      </c>
      <c r="O3" s="47"/>
      <c r="P3" s="16"/>
      <c r="Q3" s="17"/>
      <c r="R3" s="20"/>
      <c r="S3" s="20"/>
      <c r="T3" s="20"/>
      <c r="U3" s="20"/>
      <c r="V3" s="20"/>
      <c r="W3" s="20"/>
      <c r="X3" s="21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19"/>
    </row>
    <row r="4" spans="1:46" ht="26.25" customHeight="1" x14ac:dyDescent="0.15">
      <c r="A4" s="37"/>
      <c r="B4" s="40"/>
      <c r="C4" s="8" t="s">
        <v>2</v>
      </c>
      <c r="D4" s="9" t="str">
        <f t="shared" ref="D4:M4" si="0">+IF(X8="","",X8)</f>
        <v/>
      </c>
      <c r="E4" s="9" t="str">
        <f t="shared" si="0"/>
        <v/>
      </c>
      <c r="F4" s="9" t="str">
        <f t="shared" si="0"/>
        <v/>
      </c>
      <c r="G4" s="9" t="str">
        <f t="shared" si="0"/>
        <v/>
      </c>
      <c r="H4" s="9" t="str">
        <f t="shared" si="0"/>
        <v/>
      </c>
      <c r="I4" s="9" t="str">
        <f t="shared" si="0"/>
        <v/>
      </c>
      <c r="J4" s="9" t="str">
        <f t="shared" si="0"/>
        <v/>
      </c>
      <c r="K4" s="9" t="str">
        <f t="shared" si="0"/>
        <v/>
      </c>
      <c r="L4" s="9" t="str">
        <f t="shared" si="0"/>
        <v/>
      </c>
      <c r="M4" s="9" t="str">
        <f t="shared" si="0"/>
        <v/>
      </c>
      <c r="N4" s="9" t="str">
        <f>+IF(AH8="","",AH8)</f>
        <v/>
      </c>
      <c r="O4" s="48"/>
      <c r="P4" s="16"/>
      <c r="Q4" s="17"/>
      <c r="R4" s="20"/>
      <c r="S4" s="20"/>
      <c r="T4" s="20"/>
      <c r="U4" s="20"/>
      <c r="V4" s="20"/>
      <c r="W4" s="20"/>
      <c r="X4" s="21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19"/>
    </row>
    <row r="5" spans="1:46" ht="27.95" customHeight="1" x14ac:dyDescent="0.15">
      <c r="A5" s="4">
        <v>21</v>
      </c>
      <c r="B5" s="44"/>
      <c r="C5" s="4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25" t="str">
        <f>IF(COUNTA(D5:N5)=0,"",COUNTA(D5:N5))</f>
        <v/>
      </c>
      <c r="P5" s="17" t="str">
        <f>IF(COUNT(出席簿①!$D$2:$N$2)=0,"",IF(O5=$P$2,"皆勤",""))</f>
        <v/>
      </c>
      <c r="Q5" s="17"/>
      <c r="R5" s="23">
        <v>1</v>
      </c>
      <c r="S5" s="23">
        <v>0</v>
      </c>
      <c r="T5" s="23">
        <v>31</v>
      </c>
      <c r="U5" s="24">
        <v>1</v>
      </c>
      <c r="V5" s="20" t="str">
        <f>HLOOKUP($M$1,$Y$13:$AR$20,2)</f>
        <v>火</v>
      </c>
      <c r="W5" s="20"/>
      <c r="X5" s="21" t="str">
        <f t="shared" ref="X5:AG5" si="1">IF(D$2="","",VLOOKUP(D$2,$R$5:$S$16,2))</f>
        <v/>
      </c>
      <c r="Y5" s="21" t="str">
        <f t="shared" si="1"/>
        <v/>
      </c>
      <c r="Z5" s="21" t="str">
        <f t="shared" si="1"/>
        <v/>
      </c>
      <c r="AA5" s="21" t="str">
        <f t="shared" si="1"/>
        <v/>
      </c>
      <c r="AB5" s="21" t="str">
        <f t="shared" si="1"/>
        <v/>
      </c>
      <c r="AC5" s="21" t="str">
        <f t="shared" si="1"/>
        <v/>
      </c>
      <c r="AD5" s="21" t="str">
        <f t="shared" si="1"/>
        <v/>
      </c>
      <c r="AE5" s="21" t="str">
        <f t="shared" si="1"/>
        <v/>
      </c>
      <c r="AF5" s="21" t="str">
        <f t="shared" si="1"/>
        <v/>
      </c>
      <c r="AG5" s="21" t="str">
        <f t="shared" si="1"/>
        <v/>
      </c>
      <c r="AH5" s="21" t="str">
        <f>IF(N$2="","",VLOOKUP(N$2,$R$5:$S$16,2))</f>
        <v/>
      </c>
      <c r="AI5" s="21" t="e">
        <f t="shared" ref="AI5:AO5" si="2">IF(O$2="","",VLOOKUP(O$2,$R$5:$S$16,2))</f>
        <v>#N/A</v>
      </c>
      <c r="AJ5" s="21" t="str">
        <f t="shared" si="2"/>
        <v/>
      </c>
      <c r="AK5" s="21" t="str">
        <f t="shared" si="2"/>
        <v/>
      </c>
      <c r="AL5" s="21" t="str">
        <f t="shared" si="2"/>
        <v/>
      </c>
      <c r="AM5" s="21" t="str">
        <f t="shared" si="2"/>
        <v/>
      </c>
      <c r="AN5" s="21" t="str">
        <f t="shared" si="2"/>
        <v/>
      </c>
      <c r="AO5" s="21" t="str">
        <f t="shared" si="2"/>
        <v/>
      </c>
      <c r="AP5" s="20"/>
      <c r="AQ5" s="20"/>
      <c r="AR5" s="20"/>
      <c r="AS5" s="20"/>
      <c r="AT5" s="19"/>
    </row>
    <row r="6" spans="1:46" ht="27.95" customHeight="1" x14ac:dyDescent="0.15">
      <c r="A6" s="4">
        <v>22</v>
      </c>
      <c r="B6" s="44"/>
      <c r="C6" s="4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5" t="str">
        <f t="shared" ref="O6:O24" si="3">IF(COUNTA(D6:N6)=0,"",COUNTA(D6:N6))</f>
        <v/>
      </c>
      <c r="P6" s="17" t="str">
        <f>IF(COUNT(出席簿①!$D$2:$N$2)=0,"",IF(O6=$P$2,"皆勤",""))</f>
        <v/>
      </c>
      <c r="Q6" s="17"/>
      <c r="R6" s="23">
        <v>2</v>
      </c>
      <c r="S6" s="23">
        <f>+S5+T5</f>
        <v>31</v>
      </c>
      <c r="T6" s="23">
        <f>+VLOOKUP(AA10,$X$10:$Y$11,2)</f>
        <v>28</v>
      </c>
      <c r="U6" s="20">
        <v>2</v>
      </c>
      <c r="V6" s="20" t="str">
        <f>HLOOKUP($M$1,$Y$13:$AR$20,3)</f>
        <v>水</v>
      </c>
      <c r="W6" s="20"/>
      <c r="X6" s="21" t="str">
        <f>+IF(X5="","",X5+D3)</f>
        <v/>
      </c>
      <c r="Y6" s="21" t="str">
        <f t="shared" ref="Y6:AO6" si="4">+IF(Y5="","",Y5+E3)</f>
        <v/>
      </c>
      <c r="Z6" s="21" t="str">
        <f t="shared" si="4"/>
        <v/>
      </c>
      <c r="AA6" s="21" t="str">
        <f t="shared" si="4"/>
        <v/>
      </c>
      <c r="AB6" s="21" t="str">
        <f t="shared" si="4"/>
        <v/>
      </c>
      <c r="AC6" s="21" t="str">
        <f t="shared" si="4"/>
        <v/>
      </c>
      <c r="AD6" s="21" t="str">
        <f t="shared" si="4"/>
        <v/>
      </c>
      <c r="AE6" s="21" t="str">
        <f t="shared" si="4"/>
        <v/>
      </c>
      <c r="AF6" s="21" t="str">
        <f t="shared" si="4"/>
        <v/>
      </c>
      <c r="AG6" s="21" t="str">
        <f t="shared" si="4"/>
        <v/>
      </c>
      <c r="AH6" s="21" t="str">
        <f t="shared" si="4"/>
        <v/>
      </c>
      <c r="AI6" s="21" t="e">
        <f t="shared" si="4"/>
        <v>#N/A</v>
      </c>
      <c r="AJ6" s="21" t="str">
        <f t="shared" si="4"/>
        <v/>
      </c>
      <c r="AK6" s="21" t="str">
        <f t="shared" si="4"/>
        <v/>
      </c>
      <c r="AL6" s="21" t="str">
        <f t="shared" si="4"/>
        <v/>
      </c>
      <c r="AM6" s="21" t="str">
        <f t="shared" si="4"/>
        <v/>
      </c>
      <c r="AN6" s="21" t="str">
        <f t="shared" si="4"/>
        <v/>
      </c>
      <c r="AO6" s="21" t="str">
        <f t="shared" si="4"/>
        <v/>
      </c>
      <c r="AP6" s="20"/>
      <c r="AQ6" s="20"/>
      <c r="AR6" s="20"/>
      <c r="AS6" s="20"/>
      <c r="AT6" s="19"/>
    </row>
    <row r="7" spans="1:46" ht="27.95" customHeight="1" x14ac:dyDescent="0.15">
      <c r="A7" s="4">
        <v>23</v>
      </c>
      <c r="B7" s="44"/>
      <c r="C7" s="4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25" t="str">
        <f t="shared" si="3"/>
        <v/>
      </c>
      <c r="P7" s="17" t="str">
        <f>IF(COUNT(出席簿①!$D$2:$N$2)=0,"",IF(O7=$P$2,"皆勤",""))</f>
        <v/>
      </c>
      <c r="Q7" s="17"/>
      <c r="R7" s="23">
        <v>3</v>
      </c>
      <c r="S7" s="23">
        <f t="shared" ref="S7:S16" si="5">+S6+T6</f>
        <v>59</v>
      </c>
      <c r="T7" s="23">
        <v>31</v>
      </c>
      <c r="U7" s="20">
        <v>3</v>
      </c>
      <c r="V7" s="20" t="str">
        <f>HLOOKUP($M$1,$Y$13:$AR$20,4)</f>
        <v>木</v>
      </c>
      <c r="W7" s="20"/>
      <c r="X7" s="21" t="str">
        <f>IF(X6="","",MOD(X6,7)+1)</f>
        <v/>
      </c>
      <c r="Y7" s="21" t="str">
        <f t="shared" ref="Y7:AM7" si="6">IF(Y6="","",MOD(Y6,7)+1)</f>
        <v/>
      </c>
      <c r="Z7" s="21" t="str">
        <f t="shared" si="6"/>
        <v/>
      </c>
      <c r="AA7" s="21" t="str">
        <f t="shared" si="6"/>
        <v/>
      </c>
      <c r="AB7" s="21" t="str">
        <f t="shared" si="6"/>
        <v/>
      </c>
      <c r="AC7" s="21" t="str">
        <f t="shared" si="6"/>
        <v/>
      </c>
      <c r="AD7" s="21" t="str">
        <f t="shared" si="6"/>
        <v/>
      </c>
      <c r="AE7" s="21" t="str">
        <f t="shared" si="6"/>
        <v/>
      </c>
      <c r="AF7" s="21" t="str">
        <f t="shared" si="6"/>
        <v/>
      </c>
      <c r="AG7" s="21" t="str">
        <f t="shared" si="6"/>
        <v/>
      </c>
      <c r="AH7" s="21" t="str">
        <f t="shared" si="6"/>
        <v/>
      </c>
      <c r="AI7" s="21" t="e">
        <f t="shared" si="6"/>
        <v>#N/A</v>
      </c>
      <c r="AJ7" s="21" t="str">
        <f t="shared" si="6"/>
        <v/>
      </c>
      <c r="AK7" s="21" t="str">
        <f t="shared" si="6"/>
        <v/>
      </c>
      <c r="AL7" s="21" t="str">
        <f t="shared" si="6"/>
        <v/>
      </c>
      <c r="AM7" s="21" t="str">
        <f t="shared" si="6"/>
        <v/>
      </c>
      <c r="AN7" s="20"/>
      <c r="AO7" s="20"/>
      <c r="AP7" s="20"/>
      <c r="AQ7" s="20"/>
      <c r="AR7" s="20"/>
      <c r="AS7" s="20"/>
      <c r="AT7" s="19"/>
    </row>
    <row r="8" spans="1:46" ht="27.95" customHeight="1" x14ac:dyDescent="0.15">
      <c r="A8" s="4">
        <v>24</v>
      </c>
      <c r="B8" s="44"/>
      <c r="C8" s="4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25" t="str">
        <f t="shared" si="3"/>
        <v/>
      </c>
      <c r="P8" s="17" t="str">
        <f>IF(COUNT(出席簿①!$D$2:$N$2)=0,"",IF(O8=$P$2,"皆勤",""))</f>
        <v/>
      </c>
      <c r="Q8" s="17"/>
      <c r="R8" s="23">
        <v>4</v>
      </c>
      <c r="S8" s="23">
        <f t="shared" si="5"/>
        <v>90</v>
      </c>
      <c r="T8" s="23">
        <v>30</v>
      </c>
      <c r="U8" s="20">
        <v>4</v>
      </c>
      <c r="V8" s="20" t="str">
        <f>HLOOKUP($M$1,$Y$13:$AR$20,5)</f>
        <v>金</v>
      </c>
      <c r="W8" s="20"/>
      <c r="X8" s="21" t="str">
        <f>+IF(X6="","",VLOOKUP(X7,$U$5:$V$11,2))</f>
        <v/>
      </c>
      <c r="Y8" s="21" t="str">
        <f t="shared" ref="Y8:AM8" si="7">+IF(Y6="","",VLOOKUP(Y7,$U$5:$V$11,2))</f>
        <v/>
      </c>
      <c r="Z8" s="21" t="str">
        <f t="shared" si="7"/>
        <v/>
      </c>
      <c r="AA8" s="21" t="str">
        <f t="shared" si="7"/>
        <v/>
      </c>
      <c r="AB8" s="21" t="str">
        <f t="shared" si="7"/>
        <v/>
      </c>
      <c r="AC8" s="21" t="str">
        <f t="shared" si="7"/>
        <v/>
      </c>
      <c r="AD8" s="21" t="str">
        <f t="shared" si="7"/>
        <v/>
      </c>
      <c r="AE8" s="21" t="str">
        <f t="shared" si="7"/>
        <v/>
      </c>
      <c r="AF8" s="21" t="str">
        <f t="shared" si="7"/>
        <v/>
      </c>
      <c r="AG8" s="21" t="str">
        <f t="shared" si="7"/>
        <v/>
      </c>
      <c r="AH8" s="21" t="str">
        <f t="shared" si="7"/>
        <v/>
      </c>
      <c r="AI8" s="21" t="e">
        <f t="shared" si="7"/>
        <v>#N/A</v>
      </c>
      <c r="AJ8" s="21" t="str">
        <f t="shared" si="7"/>
        <v/>
      </c>
      <c r="AK8" s="21" t="str">
        <f t="shared" si="7"/>
        <v/>
      </c>
      <c r="AL8" s="21" t="str">
        <f t="shared" si="7"/>
        <v/>
      </c>
      <c r="AM8" s="21" t="str">
        <f t="shared" si="7"/>
        <v/>
      </c>
      <c r="AN8" s="20"/>
      <c r="AO8" s="20"/>
      <c r="AP8" s="20"/>
      <c r="AQ8" s="20"/>
      <c r="AR8" s="20"/>
      <c r="AS8" s="20"/>
      <c r="AT8" s="19"/>
    </row>
    <row r="9" spans="1:46" ht="27.95" customHeight="1" x14ac:dyDescent="0.15">
      <c r="A9" s="4">
        <v>25</v>
      </c>
      <c r="B9" s="44"/>
      <c r="C9" s="4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25" t="str">
        <f t="shared" si="3"/>
        <v/>
      </c>
      <c r="P9" s="17" t="str">
        <f>IF(COUNT(出席簿①!$D$2:$N$2)=0,"",IF(O9=$P$2,"皆勤",""))</f>
        <v/>
      </c>
      <c r="Q9" s="17"/>
      <c r="R9" s="23">
        <v>5</v>
      </c>
      <c r="S9" s="23">
        <f t="shared" si="5"/>
        <v>120</v>
      </c>
      <c r="T9" s="23">
        <v>31</v>
      </c>
      <c r="U9" s="20">
        <v>5</v>
      </c>
      <c r="V9" s="20" t="str">
        <f>HLOOKUP($M$1,$Y$13:$AR$20,6)</f>
        <v>土</v>
      </c>
      <c r="W9" s="20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 t="str">
        <f>+IF(AL5="","",#REF!*7+1)</f>
        <v/>
      </c>
      <c r="AM9" s="21" t="str">
        <f>+IF(AM5="","",#REF!*7)</f>
        <v/>
      </c>
      <c r="AN9" s="21" t="str">
        <f>+IF(AN5="","",#REF!*7)</f>
        <v/>
      </c>
      <c r="AO9" s="21" t="str">
        <f>+IF(AO5="","",#REF!*7)</f>
        <v/>
      </c>
      <c r="AP9" s="20"/>
      <c r="AQ9" s="20"/>
      <c r="AR9" s="20"/>
      <c r="AS9" s="20"/>
      <c r="AT9" s="19"/>
    </row>
    <row r="10" spans="1:46" ht="27.95" customHeight="1" x14ac:dyDescent="0.15">
      <c r="A10" s="4">
        <v>26</v>
      </c>
      <c r="B10" s="44"/>
      <c r="C10" s="4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25" t="str">
        <f t="shared" si="3"/>
        <v/>
      </c>
      <c r="P10" s="17" t="str">
        <f>IF(COUNT(出席簿①!$D$2:$N$2)=0,"",IF(O10=$P$2,"皆勤",""))</f>
        <v/>
      </c>
      <c r="Q10" s="17"/>
      <c r="R10" s="23">
        <v>6</v>
      </c>
      <c r="S10" s="23">
        <f t="shared" si="5"/>
        <v>151</v>
      </c>
      <c r="T10" s="23">
        <v>30</v>
      </c>
      <c r="U10" s="20">
        <v>6</v>
      </c>
      <c r="V10" s="20" t="str">
        <f>HLOOKUP($M$1,$Y$13:$AR$20,7)</f>
        <v>日</v>
      </c>
      <c r="W10" s="20"/>
      <c r="X10" s="20">
        <v>0</v>
      </c>
      <c r="Y10" s="20">
        <v>29</v>
      </c>
      <c r="Z10" s="20"/>
      <c r="AA10" s="20">
        <f>+MOD(M1,4)</f>
        <v>1</v>
      </c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 t="str">
        <f t="shared" ref="AL10:AM10" si="8">+IF(AL5="","",VLOOKUP(AL9,$U$5:$V$11,2))</f>
        <v/>
      </c>
      <c r="AM10" s="21" t="str">
        <f t="shared" si="8"/>
        <v/>
      </c>
      <c r="AN10" s="21" t="str">
        <f>+IF(AN5="","",VLOOKUP(AN9,$U$6:$V$11,2))</f>
        <v/>
      </c>
      <c r="AO10" s="21" t="str">
        <f>+IF(AO5="","",VLOOKUP(AO9,$U$6:$V$11,2))</f>
        <v/>
      </c>
      <c r="AP10" s="20"/>
      <c r="AQ10" s="20"/>
      <c r="AR10" s="20"/>
      <c r="AS10" s="20"/>
      <c r="AT10" s="19"/>
    </row>
    <row r="11" spans="1:46" ht="27.95" customHeight="1" x14ac:dyDescent="0.15">
      <c r="A11" s="4">
        <v>27</v>
      </c>
      <c r="B11" s="44"/>
      <c r="C11" s="4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25" t="str">
        <f t="shared" si="3"/>
        <v/>
      </c>
      <c r="P11" s="17" t="str">
        <f>IF(COUNT(出席簿①!$D$2:$N$2)=0,"",IF(O11=$P$2,"皆勤",""))</f>
        <v/>
      </c>
      <c r="Q11" s="17"/>
      <c r="R11" s="23">
        <v>7</v>
      </c>
      <c r="S11" s="23">
        <f t="shared" si="5"/>
        <v>181</v>
      </c>
      <c r="T11" s="23">
        <v>31</v>
      </c>
      <c r="U11" s="20">
        <v>7</v>
      </c>
      <c r="V11" s="20" t="str">
        <f>HLOOKUP($M$1,$Y$13:$AR$20,8)</f>
        <v>月</v>
      </c>
      <c r="W11" s="20"/>
      <c r="X11" s="20">
        <v>1</v>
      </c>
      <c r="Y11" s="20">
        <v>28</v>
      </c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19"/>
    </row>
    <row r="12" spans="1:46" ht="27.95" customHeight="1" x14ac:dyDescent="0.15">
      <c r="A12" s="4">
        <v>28</v>
      </c>
      <c r="B12" s="44"/>
      <c r="C12" s="4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25" t="str">
        <f t="shared" si="3"/>
        <v/>
      </c>
      <c r="P12" s="17" t="str">
        <f>IF(COUNT(出席簿①!$D$2:$N$2)=0,"",IF(O12=$P$2,"皆勤",""))</f>
        <v/>
      </c>
      <c r="Q12" s="17"/>
      <c r="R12" s="23">
        <v>8</v>
      </c>
      <c r="S12" s="23">
        <f t="shared" si="5"/>
        <v>212</v>
      </c>
      <c r="T12" s="23">
        <v>31</v>
      </c>
      <c r="U12" s="20"/>
      <c r="V12" s="20"/>
      <c r="W12" s="20"/>
      <c r="X12" s="21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19"/>
    </row>
    <row r="13" spans="1:46" ht="27.95" customHeight="1" x14ac:dyDescent="0.15">
      <c r="A13" s="4">
        <v>29</v>
      </c>
      <c r="B13" s="44"/>
      <c r="C13" s="4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25" t="str">
        <f t="shared" si="3"/>
        <v/>
      </c>
      <c r="P13" s="17" t="str">
        <f>IF(COUNT(出席簿①!$D$2:$N$2)=0,"",IF(O13=$P$2,"皆勤",""))</f>
        <v/>
      </c>
      <c r="Q13" s="17"/>
      <c r="R13" s="23">
        <v>9</v>
      </c>
      <c r="S13" s="23">
        <f t="shared" si="5"/>
        <v>243</v>
      </c>
      <c r="T13" s="23">
        <v>30</v>
      </c>
      <c r="U13" s="20"/>
      <c r="V13" s="20"/>
      <c r="W13" s="20"/>
      <c r="X13" s="21"/>
      <c r="Y13" s="20">
        <v>2021</v>
      </c>
      <c r="Z13" s="20">
        <v>2022</v>
      </c>
      <c r="AA13" s="20">
        <v>2023</v>
      </c>
      <c r="AB13" s="20">
        <v>2024</v>
      </c>
      <c r="AC13" s="20">
        <v>2025</v>
      </c>
      <c r="AD13" s="20">
        <v>2026</v>
      </c>
      <c r="AE13" s="20">
        <v>2027</v>
      </c>
      <c r="AF13" s="20">
        <v>2028</v>
      </c>
      <c r="AG13" s="20">
        <v>2029</v>
      </c>
      <c r="AH13" s="20">
        <v>2030</v>
      </c>
      <c r="AI13" s="20">
        <v>2031</v>
      </c>
      <c r="AJ13" s="20">
        <v>2032</v>
      </c>
      <c r="AK13" s="20">
        <v>2033</v>
      </c>
      <c r="AL13" s="20">
        <v>2034</v>
      </c>
      <c r="AM13" s="20">
        <v>2035</v>
      </c>
      <c r="AN13" s="20">
        <v>2036</v>
      </c>
      <c r="AO13" s="20">
        <v>2037</v>
      </c>
      <c r="AP13" s="20">
        <v>2038</v>
      </c>
      <c r="AQ13" s="20">
        <v>2039</v>
      </c>
      <c r="AR13" s="20">
        <v>2040</v>
      </c>
      <c r="AS13" s="20"/>
      <c r="AT13" s="19"/>
    </row>
    <row r="14" spans="1:46" ht="27.95" customHeight="1" x14ac:dyDescent="0.15">
      <c r="A14" s="4">
        <v>30</v>
      </c>
      <c r="B14" s="44"/>
      <c r="C14" s="4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25" t="str">
        <f t="shared" si="3"/>
        <v/>
      </c>
      <c r="P14" s="17" t="str">
        <f>IF(COUNT(出席簿①!$D$2:$N$2)=0,"",IF(O14=$P$2,"皆勤",""))</f>
        <v/>
      </c>
      <c r="Q14" s="17"/>
      <c r="R14" s="23">
        <v>10</v>
      </c>
      <c r="S14" s="23">
        <f t="shared" si="5"/>
        <v>273</v>
      </c>
      <c r="T14" s="23">
        <v>31</v>
      </c>
      <c r="U14" s="20"/>
      <c r="V14" s="20"/>
      <c r="W14" s="20"/>
      <c r="X14" s="21">
        <v>1</v>
      </c>
      <c r="Y14" s="20" t="s">
        <v>9</v>
      </c>
      <c r="Z14" s="20" t="s">
        <v>10</v>
      </c>
      <c r="AA14" s="20" t="s">
        <v>11</v>
      </c>
      <c r="AB14" s="20" t="s">
        <v>1</v>
      </c>
      <c r="AC14" s="20" t="s">
        <v>7</v>
      </c>
      <c r="AD14" s="20" t="s">
        <v>8</v>
      </c>
      <c r="AE14" s="20" t="s">
        <v>9</v>
      </c>
      <c r="AF14" s="20" t="s">
        <v>10</v>
      </c>
      <c r="AG14" s="20" t="s">
        <v>1</v>
      </c>
      <c r="AH14" s="20" t="s">
        <v>6</v>
      </c>
      <c r="AI14" s="20" t="s">
        <v>7</v>
      </c>
      <c r="AJ14" s="20" t="s">
        <v>8</v>
      </c>
      <c r="AK14" s="20" t="s">
        <v>10</v>
      </c>
      <c r="AL14" s="20" t="s">
        <v>11</v>
      </c>
      <c r="AM14" s="20" t="s">
        <v>1</v>
      </c>
      <c r="AN14" s="20" t="s">
        <v>6</v>
      </c>
      <c r="AO14" s="20" t="s">
        <v>8</v>
      </c>
      <c r="AP14" s="20" t="s">
        <v>9</v>
      </c>
      <c r="AQ14" s="20" t="s">
        <v>10</v>
      </c>
      <c r="AR14" s="20" t="s">
        <v>11</v>
      </c>
      <c r="AS14" s="20"/>
      <c r="AT14" s="19"/>
    </row>
    <row r="15" spans="1:46" ht="27.95" customHeight="1" x14ac:dyDescent="0.15">
      <c r="A15" s="4">
        <v>31</v>
      </c>
      <c r="B15" s="44"/>
      <c r="C15" s="4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25" t="str">
        <f t="shared" si="3"/>
        <v/>
      </c>
      <c r="P15" s="17" t="str">
        <f>IF(COUNT(出席簿①!$D$2:$N$2)=0,"",IF(O15=$P$2,"皆勤",""))</f>
        <v/>
      </c>
      <c r="Q15" s="17"/>
      <c r="R15" s="23">
        <v>11</v>
      </c>
      <c r="S15" s="23">
        <f t="shared" si="5"/>
        <v>304</v>
      </c>
      <c r="T15" s="23">
        <v>30</v>
      </c>
      <c r="U15" s="20"/>
      <c r="V15" s="20"/>
      <c r="W15" s="20"/>
      <c r="X15" s="21">
        <v>2</v>
      </c>
      <c r="Y15" s="20" t="s">
        <v>10</v>
      </c>
      <c r="Z15" s="20" t="s">
        <v>11</v>
      </c>
      <c r="AA15" s="20" t="s">
        <v>1</v>
      </c>
      <c r="AB15" s="20" t="s">
        <v>6</v>
      </c>
      <c r="AC15" s="20" t="s">
        <v>8</v>
      </c>
      <c r="AD15" s="20" t="s">
        <v>9</v>
      </c>
      <c r="AE15" s="20" t="s">
        <v>10</v>
      </c>
      <c r="AF15" s="20" t="s">
        <v>11</v>
      </c>
      <c r="AG15" s="20" t="s">
        <v>6</v>
      </c>
      <c r="AH15" s="20" t="s">
        <v>7</v>
      </c>
      <c r="AI15" s="20" t="s">
        <v>8</v>
      </c>
      <c r="AJ15" s="20" t="s">
        <v>9</v>
      </c>
      <c r="AK15" s="20" t="s">
        <v>11</v>
      </c>
      <c r="AL15" s="20" t="s">
        <v>1</v>
      </c>
      <c r="AM15" s="20" t="s">
        <v>6</v>
      </c>
      <c r="AN15" s="20" t="s">
        <v>7</v>
      </c>
      <c r="AO15" s="20" t="s">
        <v>9</v>
      </c>
      <c r="AP15" s="20" t="s">
        <v>10</v>
      </c>
      <c r="AQ15" s="20" t="s">
        <v>11</v>
      </c>
      <c r="AR15" s="20" t="s">
        <v>1</v>
      </c>
      <c r="AS15" s="20"/>
      <c r="AT15" s="19"/>
    </row>
    <row r="16" spans="1:46" ht="27.95" customHeight="1" x14ac:dyDescent="0.15">
      <c r="A16" s="4">
        <v>32</v>
      </c>
      <c r="B16" s="44"/>
      <c r="C16" s="4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25" t="str">
        <f t="shared" si="3"/>
        <v/>
      </c>
      <c r="P16" s="17" t="str">
        <f>IF(COUNT(出席簿①!$D$2:$N$2)=0,"",IF(O16=$P$2,"皆勤",""))</f>
        <v/>
      </c>
      <c r="Q16" s="17"/>
      <c r="R16" s="23">
        <v>12</v>
      </c>
      <c r="S16" s="23">
        <f t="shared" si="5"/>
        <v>334</v>
      </c>
      <c r="T16" s="23">
        <v>31</v>
      </c>
      <c r="U16" s="20"/>
      <c r="V16" s="20"/>
      <c r="W16" s="20"/>
      <c r="X16" s="21">
        <v>3</v>
      </c>
      <c r="Y16" s="20" t="s">
        <v>11</v>
      </c>
      <c r="Z16" s="20" t="s">
        <v>1</v>
      </c>
      <c r="AA16" s="20" t="s">
        <v>6</v>
      </c>
      <c r="AB16" s="20" t="s">
        <v>7</v>
      </c>
      <c r="AC16" s="20" t="s">
        <v>9</v>
      </c>
      <c r="AD16" s="20" t="s">
        <v>10</v>
      </c>
      <c r="AE16" s="20" t="s">
        <v>11</v>
      </c>
      <c r="AF16" s="20" t="s">
        <v>1</v>
      </c>
      <c r="AG16" s="20" t="s">
        <v>7</v>
      </c>
      <c r="AH16" s="20" t="s">
        <v>8</v>
      </c>
      <c r="AI16" s="20" t="s">
        <v>9</v>
      </c>
      <c r="AJ16" s="20" t="s">
        <v>10</v>
      </c>
      <c r="AK16" s="20" t="s">
        <v>1</v>
      </c>
      <c r="AL16" s="20" t="s">
        <v>6</v>
      </c>
      <c r="AM16" s="20" t="s">
        <v>7</v>
      </c>
      <c r="AN16" s="20" t="s">
        <v>8</v>
      </c>
      <c r="AO16" s="20" t="s">
        <v>10</v>
      </c>
      <c r="AP16" s="20" t="s">
        <v>11</v>
      </c>
      <c r="AQ16" s="20" t="s">
        <v>1</v>
      </c>
      <c r="AR16" s="20" t="s">
        <v>6</v>
      </c>
      <c r="AS16" s="20"/>
      <c r="AT16" s="19"/>
    </row>
    <row r="17" spans="1:46" ht="27.95" customHeight="1" x14ac:dyDescent="0.15">
      <c r="A17" s="4">
        <v>33</v>
      </c>
      <c r="B17" s="44"/>
      <c r="C17" s="4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25" t="str">
        <f t="shared" si="3"/>
        <v/>
      </c>
      <c r="P17" s="17" t="str">
        <f>IF(COUNT(出席簿①!$D$2:$N$2)=0,"",IF(O17=$P$2,"皆勤",""))</f>
        <v/>
      </c>
      <c r="Q17" s="17"/>
      <c r="R17" s="20"/>
      <c r="S17" s="20"/>
      <c r="T17" s="20"/>
      <c r="U17" s="20"/>
      <c r="V17" s="20"/>
      <c r="W17" s="20"/>
      <c r="X17" s="21">
        <v>4</v>
      </c>
      <c r="Y17" s="20" t="s">
        <v>1</v>
      </c>
      <c r="Z17" s="20" t="s">
        <v>6</v>
      </c>
      <c r="AA17" s="20" t="s">
        <v>7</v>
      </c>
      <c r="AB17" s="20" t="s">
        <v>8</v>
      </c>
      <c r="AC17" s="20" t="s">
        <v>10</v>
      </c>
      <c r="AD17" s="20" t="s">
        <v>11</v>
      </c>
      <c r="AE17" s="20" t="s">
        <v>1</v>
      </c>
      <c r="AF17" s="20" t="s">
        <v>6</v>
      </c>
      <c r="AG17" s="20" t="s">
        <v>8</v>
      </c>
      <c r="AH17" s="20" t="s">
        <v>9</v>
      </c>
      <c r="AI17" s="20" t="s">
        <v>10</v>
      </c>
      <c r="AJ17" s="20" t="s">
        <v>11</v>
      </c>
      <c r="AK17" s="20" t="s">
        <v>6</v>
      </c>
      <c r="AL17" s="20" t="s">
        <v>7</v>
      </c>
      <c r="AM17" s="20" t="s">
        <v>8</v>
      </c>
      <c r="AN17" s="20" t="s">
        <v>9</v>
      </c>
      <c r="AO17" s="20" t="s">
        <v>11</v>
      </c>
      <c r="AP17" s="20" t="s">
        <v>1</v>
      </c>
      <c r="AQ17" s="20" t="s">
        <v>6</v>
      </c>
      <c r="AR17" s="20" t="s">
        <v>7</v>
      </c>
      <c r="AS17" s="20"/>
      <c r="AT17" s="19"/>
    </row>
    <row r="18" spans="1:46" ht="27.95" customHeight="1" x14ac:dyDescent="0.15">
      <c r="A18" s="4">
        <v>34</v>
      </c>
      <c r="B18" s="44"/>
      <c r="C18" s="4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25" t="str">
        <f t="shared" si="3"/>
        <v/>
      </c>
      <c r="P18" s="17" t="str">
        <f>IF(COUNT(出席簿①!$D$2:$N$2)=0,"",IF(O18=$P$2,"皆勤",""))</f>
        <v/>
      </c>
      <c r="Q18" s="17"/>
      <c r="R18" s="20"/>
      <c r="S18" s="20"/>
      <c r="T18" s="20"/>
      <c r="U18" s="20"/>
      <c r="V18" s="20"/>
      <c r="W18" s="20"/>
      <c r="X18" s="21">
        <v>5</v>
      </c>
      <c r="Y18" s="20" t="s">
        <v>6</v>
      </c>
      <c r="Z18" s="20" t="s">
        <v>7</v>
      </c>
      <c r="AA18" s="20" t="s">
        <v>8</v>
      </c>
      <c r="AB18" s="20" t="s">
        <v>9</v>
      </c>
      <c r="AC18" s="20" t="s">
        <v>11</v>
      </c>
      <c r="AD18" s="20" t="s">
        <v>1</v>
      </c>
      <c r="AE18" s="20" t="s">
        <v>6</v>
      </c>
      <c r="AF18" s="20" t="s">
        <v>7</v>
      </c>
      <c r="AG18" s="20" t="s">
        <v>9</v>
      </c>
      <c r="AH18" s="20" t="s">
        <v>10</v>
      </c>
      <c r="AI18" s="20" t="s">
        <v>11</v>
      </c>
      <c r="AJ18" s="20" t="s">
        <v>1</v>
      </c>
      <c r="AK18" s="20" t="s">
        <v>7</v>
      </c>
      <c r="AL18" s="20" t="s">
        <v>8</v>
      </c>
      <c r="AM18" s="20" t="s">
        <v>9</v>
      </c>
      <c r="AN18" s="20" t="s">
        <v>10</v>
      </c>
      <c r="AO18" s="20" t="s">
        <v>1</v>
      </c>
      <c r="AP18" s="20" t="s">
        <v>6</v>
      </c>
      <c r="AQ18" s="20" t="s">
        <v>7</v>
      </c>
      <c r="AR18" s="20" t="s">
        <v>8</v>
      </c>
      <c r="AS18" s="20"/>
      <c r="AT18" s="19"/>
    </row>
    <row r="19" spans="1:46" ht="27.95" customHeight="1" x14ac:dyDescent="0.15">
      <c r="A19" s="4">
        <v>35</v>
      </c>
      <c r="B19" s="44"/>
      <c r="C19" s="4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25" t="str">
        <f t="shared" si="3"/>
        <v/>
      </c>
      <c r="P19" s="17" t="str">
        <f>IF(COUNT(出席簿①!$D$2:$N$2)=0,"",IF(O19=$P$2,"皆勤",""))</f>
        <v/>
      </c>
      <c r="Q19" s="17"/>
      <c r="R19" s="20"/>
      <c r="S19" s="20"/>
      <c r="T19" s="20"/>
      <c r="U19" s="20"/>
      <c r="V19" s="20"/>
      <c r="W19" s="20"/>
      <c r="X19" s="21">
        <v>6</v>
      </c>
      <c r="Y19" s="20" t="s">
        <v>7</v>
      </c>
      <c r="Z19" s="20" t="s">
        <v>8</v>
      </c>
      <c r="AA19" s="20" t="s">
        <v>9</v>
      </c>
      <c r="AB19" s="20" t="s">
        <v>10</v>
      </c>
      <c r="AC19" s="20" t="s">
        <v>1</v>
      </c>
      <c r="AD19" s="20" t="s">
        <v>6</v>
      </c>
      <c r="AE19" s="20" t="s">
        <v>7</v>
      </c>
      <c r="AF19" s="20" t="s">
        <v>8</v>
      </c>
      <c r="AG19" s="20" t="s">
        <v>10</v>
      </c>
      <c r="AH19" s="20" t="s">
        <v>11</v>
      </c>
      <c r="AI19" s="20" t="s">
        <v>1</v>
      </c>
      <c r="AJ19" s="20" t="s">
        <v>6</v>
      </c>
      <c r="AK19" s="20" t="s">
        <v>8</v>
      </c>
      <c r="AL19" s="20" t="s">
        <v>9</v>
      </c>
      <c r="AM19" s="20" t="s">
        <v>10</v>
      </c>
      <c r="AN19" s="20" t="s">
        <v>11</v>
      </c>
      <c r="AO19" s="20" t="s">
        <v>6</v>
      </c>
      <c r="AP19" s="20" t="s">
        <v>7</v>
      </c>
      <c r="AQ19" s="20" t="s">
        <v>8</v>
      </c>
      <c r="AR19" s="20" t="s">
        <v>9</v>
      </c>
      <c r="AS19" s="20"/>
      <c r="AT19" s="19"/>
    </row>
    <row r="20" spans="1:46" ht="27.95" customHeight="1" x14ac:dyDescent="0.15">
      <c r="A20" s="4">
        <v>36</v>
      </c>
      <c r="B20" s="44"/>
      <c r="C20" s="4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25" t="str">
        <f t="shared" si="3"/>
        <v/>
      </c>
      <c r="P20" s="17" t="str">
        <f>IF(COUNT(出席簿①!$D$2:$N$2)=0,"",IF(O20=$P$2,"皆勤",""))</f>
        <v/>
      </c>
      <c r="Q20" s="17"/>
      <c r="R20" s="20"/>
      <c r="S20" s="20"/>
      <c r="T20" s="20"/>
      <c r="U20" s="20"/>
      <c r="V20" s="20"/>
      <c r="W20" s="20"/>
      <c r="X20" s="21">
        <v>7</v>
      </c>
      <c r="Y20" s="20" t="s">
        <v>8</v>
      </c>
      <c r="Z20" s="20" t="s">
        <v>9</v>
      </c>
      <c r="AA20" s="20" t="s">
        <v>10</v>
      </c>
      <c r="AB20" s="20" t="s">
        <v>11</v>
      </c>
      <c r="AC20" s="20" t="s">
        <v>6</v>
      </c>
      <c r="AD20" s="20" t="s">
        <v>7</v>
      </c>
      <c r="AE20" s="20" t="s">
        <v>8</v>
      </c>
      <c r="AF20" s="20" t="s">
        <v>9</v>
      </c>
      <c r="AG20" s="20" t="s">
        <v>11</v>
      </c>
      <c r="AH20" s="20" t="s">
        <v>1</v>
      </c>
      <c r="AI20" s="20" t="s">
        <v>6</v>
      </c>
      <c r="AJ20" s="20" t="s">
        <v>7</v>
      </c>
      <c r="AK20" s="20" t="s">
        <v>9</v>
      </c>
      <c r="AL20" s="20" t="s">
        <v>10</v>
      </c>
      <c r="AM20" s="20" t="s">
        <v>11</v>
      </c>
      <c r="AN20" s="20" t="s">
        <v>1</v>
      </c>
      <c r="AO20" s="20" t="s">
        <v>7</v>
      </c>
      <c r="AP20" s="20" t="s">
        <v>8</v>
      </c>
      <c r="AQ20" s="20" t="s">
        <v>9</v>
      </c>
      <c r="AR20" s="20" t="s">
        <v>10</v>
      </c>
      <c r="AS20" s="20"/>
      <c r="AT20" s="19"/>
    </row>
    <row r="21" spans="1:46" ht="27.95" customHeight="1" x14ac:dyDescent="0.15">
      <c r="A21" s="4">
        <v>37</v>
      </c>
      <c r="B21" s="44"/>
      <c r="C21" s="4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25" t="str">
        <f t="shared" si="3"/>
        <v/>
      </c>
      <c r="P21" s="17" t="str">
        <f>IF(COUNT(出席簿①!$D$2:$N$2)=0,"",IF(O21=$P$2,"皆勤",""))</f>
        <v/>
      </c>
      <c r="Q21" s="17"/>
      <c r="R21" s="20"/>
      <c r="S21" s="20"/>
      <c r="T21" s="20"/>
      <c r="U21" s="20"/>
      <c r="V21" s="20"/>
      <c r="W21" s="20"/>
      <c r="X21" s="21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19"/>
    </row>
    <row r="22" spans="1:46" ht="27.95" customHeight="1" x14ac:dyDescent="0.15">
      <c r="A22" s="4">
        <v>38</v>
      </c>
      <c r="B22" s="44"/>
      <c r="C22" s="4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25" t="str">
        <f t="shared" si="3"/>
        <v/>
      </c>
      <c r="P22" s="17" t="str">
        <f>IF(COUNT(出席簿①!$D$2:$N$2)=0,"",IF(O22=$P$2,"皆勤",""))</f>
        <v/>
      </c>
      <c r="Q22" s="17"/>
      <c r="R22" s="17"/>
      <c r="S22" s="17"/>
      <c r="T22" s="17"/>
      <c r="U22" s="17"/>
      <c r="V22" s="17"/>
      <c r="W22" s="17"/>
      <c r="X22" s="18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9"/>
    </row>
    <row r="23" spans="1:46" ht="27.95" customHeight="1" x14ac:dyDescent="0.15">
      <c r="A23" s="4">
        <v>39</v>
      </c>
      <c r="B23" s="44"/>
      <c r="C23" s="4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25" t="str">
        <f t="shared" si="3"/>
        <v/>
      </c>
      <c r="P23" s="17" t="str">
        <f>IF(COUNT(出席簿①!$D$2:$N$2)=0,"",IF(O23=$P$2,"皆勤",""))</f>
        <v/>
      </c>
      <c r="Q23" s="17"/>
      <c r="R23" s="17"/>
      <c r="S23" s="17"/>
      <c r="T23" s="17"/>
      <c r="U23" s="17"/>
      <c r="V23" s="17"/>
      <c r="W23" s="17"/>
      <c r="X23" s="18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9"/>
    </row>
    <row r="24" spans="1:46" ht="27.95" customHeight="1" x14ac:dyDescent="0.15">
      <c r="A24" s="4">
        <v>40</v>
      </c>
      <c r="B24" s="44"/>
      <c r="C24" s="4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25" t="str">
        <f t="shared" si="3"/>
        <v/>
      </c>
      <c r="P24" s="17" t="str">
        <f>IF(COUNT(出席簿①!$D$2:$N$2)=0,"",IF(O24=$P$2,"皆勤",""))</f>
        <v/>
      </c>
      <c r="Q24" s="17"/>
      <c r="R24" s="17"/>
      <c r="S24" s="17"/>
      <c r="T24" s="17"/>
      <c r="U24" s="17"/>
      <c r="V24" s="17"/>
      <c r="W24" s="17"/>
      <c r="X24" s="18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9"/>
    </row>
    <row r="25" spans="1:46" ht="27.95" customHeight="1" x14ac:dyDescent="0.15">
      <c r="A25" s="41" t="s">
        <v>22</v>
      </c>
      <c r="B25" s="42"/>
      <c r="C25" s="43"/>
      <c r="D25" s="26" t="str">
        <f t="shared" ref="D25:N25" si="9">+IF(COUNTIF(D5:D24,"〇")=0,"",COUNTIF(D5:D24,"〇"))</f>
        <v/>
      </c>
      <c r="E25" s="26" t="str">
        <f t="shared" si="9"/>
        <v/>
      </c>
      <c r="F25" s="26" t="str">
        <f t="shared" si="9"/>
        <v/>
      </c>
      <c r="G25" s="26" t="str">
        <f t="shared" si="9"/>
        <v/>
      </c>
      <c r="H25" s="26" t="str">
        <f t="shared" si="9"/>
        <v/>
      </c>
      <c r="I25" s="26" t="str">
        <f t="shared" si="9"/>
        <v/>
      </c>
      <c r="J25" s="26" t="str">
        <f t="shared" si="9"/>
        <v/>
      </c>
      <c r="K25" s="26" t="str">
        <f t="shared" si="9"/>
        <v/>
      </c>
      <c r="L25" s="26" t="str">
        <f t="shared" si="9"/>
        <v/>
      </c>
      <c r="M25" s="26" t="str">
        <f t="shared" si="9"/>
        <v/>
      </c>
      <c r="N25" s="26" t="str">
        <f t="shared" si="9"/>
        <v/>
      </c>
      <c r="O25" s="26"/>
      <c r="P25" s="22"/>
      <c r="Q25" s="17"/>
      <c r="R25" s="17"/>
      <c r="S25" s="17"/>
      <c r="T25" s="17"/>
      <c r="U25" s="17"/>
      <c r="V25" s="17"/>
      <c r="W25" s="17"/>
      <c r="X25" s="18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9"/>
    </row>
    <row r="26" spans="1:4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22"/>
      <c r="Q26" s="17"/>
      <c r="R26" s="17"/>
      <c r="S26" s="17"/>
      <c r="T26" s="17"/>
      <c r="U26" s="17"/>
      <c r="V26" s="17"/>
      <c r="W26" s="17"/>
      <c r="X26" s="18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9"/>
    </row>
    <row r="27" spans="1:46" x14ac:dyDescent="0.15">
      <c r="A27" s="1"/>
      <c r="B27" s="1"/>
      <c r="C27" s="7" t="s">
        <v>5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2"/>
      <c r="Q27" s="17"/>
      <c r="R27" s="17"/>
      <c r="S27" s="17"/>
      <c r="T27" s="17"/>
      <c r="U27" s="17"/>
      <c r="V27" s="17"/>
      <c r="W27" s="17"/>
      <c r="X27" s="18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9"/>
    </row>
    <row r="28" spans="1:46" x14ac:dyDescent="0.15">
      <c r="A28" s="1"/>
      <c r="B28" s="1"/>
      <c r="C28" s="7" t="s">
        <v>24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0"/>
      <c r="R28" s="10"/>
      <c r="S28" s="10"/>
      <c r="T28" s="10"/>
      <c r="U28" s="10"/>
      <c r="V28" s="10"/>
      <c r="W28" s="10"/>
      <c r="X28" s="11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</row>
    <row r="29" spans="1:46" x14ac:dyDescent="0.15">
      <c r="A29" s="1"/>
      <c r="B29" s="1"/>
      <c r="C29" s="7" t="s">
        <v>25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0"/>
      <c r="R29" s="10"/>
      <c r="S29" s="10"/>
      <c r="T29" s="10"/>
      <c r="U29" s="10"/>
      <c r="V29" s="10"/>
      <c r="W29" s="10"/>
      <c r="X29" s="11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</row>
    <row r="30" spans="1:46" x14ac:dyDescent="0.15">
      <c r="A30" s="1"/>
      <c r="B30" s="1"/>
      <c r="C30" s="7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0"/>
      <c r="R30" s="10"/>
      <c r="S30" s="10"/>
      <c r="T30" s="10"/>
      <c r="U30" s="10"/>
      <c r="V30" s="10"/>
      <c r="W30" s="10"/>
      <c r="X30" s="11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</row>
    <row r="31" spans="1:46" x14ac:dyDescent="0.15">
      <c r="A31" s="1"/>
      <c r="B31" s="1"/>
      <c r="C31" s="10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0"/>
      <c r="R31" s="10"/>
      <c r="S31" s="10"/>
      <c r="T31" s="10"/>
      <c r="U31" s="10"/>
      <c r="V31" s="10"/>
      <c r="W31" s="10"/>
      <c r="X31" s="11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</row>
    <row r="32" spans="1:46" x14ac:dyDescent="0.15">
      <c r="A32" s="1"/>
      <c r="B32" s="1"/>
      <c r="C32" s="10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0"/>
      <c r="R32" s="10"/>
      <c r="S32" s="10"/>
      <c r="T32" s="10"/>
      <c r="U32" s="10"/>
      <c r="V32" s="10"/>
      <c r="W32" s="10"/>
      <c r="X32" s="11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</row>
    <row r="33" spans="1:45" x14ac:dyDescent="0.15">
      <c r="A33" s="1"/>
      <c r="B33" s="1"/>
      <c r="C33" s="10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0"/>
      <c r="R33" s="10"/>
      <c r="S33" s="10"/>
      <c r="T33" s="10"/>
      <c r="U33" s="10"/>
      <c r="V33" s="10"/>
      <c r="W33" s="10"/>
      <c r="X33" s="11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</row>
    <row r="34" spans="1:45" x14ac:dyDescent="0.15">
      <c r="A34" s="1"/>
      <c r="B34" s="1"/>
      <c r="C34" s="10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"/>
      <c r="R34" s="10"/>
      <c r="S34" s="10"/>
      <c r="T34" s="10"/>
      <c r="U34" s="10"/>
      <c r="V34" s="10"/>
      <c r="W34" s="10"/>
      <c r="X34" s="11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</row>
    <row r="35" spans="1:45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"/>
      <c r="R35" s="10"/>
      <c r="S35" s="10"/>
      <c r="T35" s="10"/>
      <c r="U35" s="10"/>
      <c r="V35" s="10"/>
      <c r="W35" s="10"/>
      <c r="X35" s="11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</row>
    <row r="36" spans="1:45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0"/>
      <c r="R36" s="10"/>
      <c r="S36" s="10"/>
      <c r="T36" s="10"/>
      <c r="U36" s="10"/>
      <c r="V36" s="10"/>
      <c r="W36" s="10"/>
      <c r="X36" s="11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</row>
    <row r="37" spans="1:45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0"/>
      <c r="R37" s="10"/>
      <c r="S37" s="10"/>
      <c r="T37" s="10"/>
      <c r="U37" s="10"/>
      <c r="V37" s="10"/>
      <c r="W37" s="10"/>
      <c r="X37" s="11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</row>
    <row r="38" spans="1:45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0"/>
      <c r="R38" s="10"/>
      <c r="S38" s="10"/>
      <c r="T38" s="10"/>
      <c r="U38" s="10"/>
      <c r="V38" s="10"/>
      <c r="W38" s="10"/>
      <c r="X38" s="11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</row>
    <row r="39" spans="1:45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0"/>
      <c r="R39" s="10"/>
      <c r="S39" s="10"/>
      <c r="T39" s="10"/>
      <c r="U39" s="10"/>
      <c r="V39" s="10"/>
      <c r="W39" s="10"/>
      <c r="X39" s="11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</row>
    <row r="40" spans="1:45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0"/>
      <c r="R40" s="10"/>
      <c r="S40" s="10"/>
      <c r="T40" s="10"/>
      <c r="U40" s="10"/>
      <c r="V40" s="10"/>
      <c r="W40" s="10"/>
      <c r="X40" s="11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</row>
    <row r="41" spans="1:45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0"/>
      <c r="R41" s="10"/>
      <c r="S41" s="10"/>
      <c r="T41" s="10"/>
      <c r="U41" s="10"/>
      <c r="V41" s="10"/>
      <c r="W41" s="10"/>
      <c r="X41" s="11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</row>
    <row r="42" spans="1:45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0"/>
      <c r="R42" s="10"/>
      <c r="S42" s="10"/>
      <c r="T42" s="10"/>
      <c r="U42" s="10"/>
      <c r="V42" s="10"/>
      <c r="W42" s="10"/>
      <c r="X42" s="11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</row>
    <row r="43" spans="1:45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0"/>
      <c r="R43" s="10"/>
      <c r="S43" s="10"/>
      <c r="T43" s="10"/>
      <c r="U43" s="10"/>
      <c r="V43" s="10"/>
      <c r="W43" s="10"/>
      <c r="X43" s="11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</row>
    <row r="44" spans="1:45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0"/>
      <c r="R44" s="10"/>
      <c r="S44" s="10"/>
      <c r="T44" s="10"/>
      <c r="U44" s="10"/>
      <c r="V44" s="10"/>
      <c r="W44" s="10"/>
      <c r="X44" s="11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</row>
    <row r="45" spans="1:45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0"/>
      <c r="R45" s="10"/>
      <c r="S45" s="10"/>
      <c r="T45" s="10"/>
      <c r="U45" s="10"/>
      <c r="V45" s="10"/>
      <c r="W45" s="10"/>
      <c r="X45" s="11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</row>
    <row r="46" spans="1:45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0"/>
      <c r="R46" s="10"/>
      <c r="S46" s="10"/>
      <c r="T46" s="10"/>
      <c r="U46" s="10"/>
      <c r="V46" s="10"/>
      <c r="W46" s="10"/>
      <c r="X46" s="11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</row>
    <row r="47" spans="1:45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0"/>
      <c r="R47" s="10"/>
      <c r="S47" s="10"/>
      <c r="T47" s="10"/>
      <c r="U47" s="10"/>
      <c r="V47" s="10"/>
      <c r="W47" s="10"/>
      <c r="X47" s="11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</row>
    <row r="48" spans="1:45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0"/>
      <c r="R48" s="10"/>
      <c r="S48" s="10"/>
      <c r="T48" s="10"/>
      <c r="U48" s="10"/>
      <c r="V48" s="10"/>
      <c r="W48" s="10"/>
      <c r="X48" s="11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</row>
    <row r="49" spans="1:45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0"/>
      <c r="R49" s="10"/>
      <c r="S49" s="10"/>
      <c r="T49" s="10"/>
      <c r="U49" s="10"/>
      <c r="V49" s="10"/>
      <c r="W49" s="10"/>
      <c r="X49" s="11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</row>
    <row r="50" spans="1:45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0"/>
      <c r="R50" s="10"/>
      <c r="S50" s="10"/>
      <c r="T50" s="10"/>
      <c r="U50" s="10"/>
      <c r="V50" s="10"/>
      <c r="W50" s="10"/>
      <c r="X50" s="11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</row>
    <row r="51" spans="1:45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0"/>
      <c r="R51" s="10"/>
      <c r="S51" s="10"/>
      <c r="T51" s="10"/>
      <c r="U51" s="10"/>
      <c r="V51" s="10"/>
      <c r="W51" s="10"/>
      <c r="X51" s="11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</row>
    <row r="52" spans="1:45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0"/>
      <c r="R52" s="10"/>
      <c r="S52" s="10"/>
      <c r="T52" s="10"/>
      <c r="U52" s="10"/>
      <c r="V52" s="10"/>
      <c r="W52" s="10"/>
      <c r="X52" s="11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</row>
    <row r="53" spans="1:45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0"/>
      <c r="R53" s="10"/>
      <c r="S53" s="10"/>
      <c r="T53" s="10"/>
      <c r="U53" s="10"/>
      <c r="V53" s="10"/>
      <c r="W53" s="10"/>
      <c r="X53" s="11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</row>
    <row r="54" spans="1:45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0"/>
      <c r="R54" s="10"/>
      <c r="S54" s="10"/>
      <c r="T54" s="10"/>
      <c r="U54" s="10"/>
      <c r="V54" s="10"/>
      <c r="W54" s="10"/>
      <c r="X54" s="11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</row>
    <row r="55" spans="1:45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0"/>
      <c r="R55" s="10"/>
      <c r="S55" s="10"/>
      <c r="T55" s="10"/>
      <c r="U55" s="10"/>
      <c r="V55" s="10"/>
      <c r="W55" s="10"/>
      <c r="X55" s="11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</row>
    <row r="56" spans="1:45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"/>
      <c r="R56" s="10"/>
      <c r="S56" s="10"/>
      <c r="T56" s="10"/>
      <c r="U56" s="10"/>
      <c r="V56" s="10"/>
      <c r="W56" s="10"/>
      <c r="X56" s="11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</row>
    <row r="57" spans="1:45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"/>
      <c r="R57" s="10"/>
      <c r="S57" s="10"/>
      <c r="T57" s="10"/>
      <c r="U57" s="10"/>
      <c r="V57" s="10"/>
      <c r="W57" s="10"/>
      <c r="X57" s="11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</row>
    <row r="58" spans="1:45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0"/>
      <c r="R58" s="10"/>
      <c r="S58" s="10"/>
      <c r="T58" s="10"/>
      <c r="U58" s="10"/>
      <c r="V58" s="10"/>
      <c r="W58" s="10"/>
      <c r="X58" s="11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</row>
    <row r="59" spans="1:45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0"/>
      <c r="R59" s="10"/>
      <c r="S59" s="10"/>
      <c r="T59" s="10"/>
      <c r="U59" s="10"/>
      <c r="V59" s="10"/>
      <c r="W59" s="10"/>
      <c r="X59" s="11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</row>
    <row r="60" spans="1:45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0"/>
      <c r="R60" s="10"/>
      <c r="S60" s="10"/>
      <c r="T60" s="10"/>
      <c r="U60" s="10"/>
      <c r="V60" s="10"/>
      <c r="W60" s="10"/>
      <c r="X60" s="11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</row>
    <row r="61" spans="1:45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0"/>
      <c r="R61" s="10"/>
      <c r="S61" s="10"/>
      <c r="T61" s="10"/>
      <c r="U61" s="10"/>
      <c r="V61" s="10"/>
      <c r="W61" s="10"/>
      <c r="X61" s="11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</row>
    <row r="62" spans="1:45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0"/>
      <c r="R62" s="10"/>
      <c r="S62" s="10"/>
      <c r="T62" s="10"/>
      <c r="U62" s="10"/>
      <c r="V62" s="10"/>
      <c r="W62" s="10"/>
      <c r="X62" s="11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</row>
    <row r="63" spans="1:45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0"/>
      <c r="R63" s="10"/>
      <c r="S63" s="10"/>
      <c r="T63" s="10"/>
      <c r="U63" s="10"/>
      <c r="V63" s="10"/>
      <c r="W63" s="10"/>
      <c r="X63" s="11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</row>
    <row r="64" spans="1:45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0"/>
      <c r="R64" s="10"/>
      <c r="S64" s="10"/>
      <c r="T64" s="10"/>
      <c r="U64" s="10"/>
      <c r="V64" s="10"/>
      <c r="W64" s="10"/>
      <c r="X64" s="11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</row>
    <row r="65" spans="1:45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0"/>
      <c r="R65" s="10"/>
      <c r="S65" s="10"/>
      <c r="T65" s="10"/>
      <c r="U65" s="10"/>
      <c r="V65" s="10"/>
      <c r="W65" s="10"/>
      <c r="X65" s="11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</row>
    <row r="66" spans="1:45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0"/>
      <c r="R66" s="10"/>
      <c r="S66" s="10"/>
      <c r="T66" s="10"/>
      <c r="U66" s="10"/>
      <c r="V66" s="10"/>
      <c r="W66" s="10"/>
      <c r="X66" s="11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</row>
    <row r="67" spans="1:45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0"/>
      <c r="R67" s="10"/>
      <c r="S67" s="10"/>
      <c r="T67" s="10"/>
      <c r="U67" s="10"/>
      <c r="V67" s="10"/>
      <c r="W67" s="10"/>
      <c r="X67" s="11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</row>
    <row r="68" spans="1:45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0"/>
      <c r="R68" s="10"/>
      <c r="S68" s="10"/>
      <c r="T68" s="10"/>
      <c r="U68" s="10"/>
      <c r="V68" s="10"/>
      <c r="W68" s="10"/>
      <c r="X68" s="11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</row>
    <row r="69" spans="1:45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0"/>
      <c r="R69" s="10"/>
      <c r="S69" s="10"/>
      <c r="T69" s="10"/>
      <c r="U69" s="10"/>
      <c r="V69" s="10"/>
      <c r="W69" s="10"/>
      <c r="X69" s="11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</row>
    <row r="70" spans="1:45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0"/>
      <c r="R70" s="10"/>
      <c r="S70" s="10"/>
      <c r="T70" s="10"/>
      <c r="U70" s="10"/>
      <c r="V70" s="10"/>
      <c r="W70" s="10"/>
      <c r="X70" s="11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</row>
    <row r="71" spans="1:45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0"/>
      <c r="R71" s="10"/>
      <c r="S71" s="10"/>
      <c r="T71" s="10"/>
      <c r="U71" s="10"/>
      <c r="V71" s="10"/>
      <c r="W71" s="10"/>
      <c r="X71" s="11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</row>
    <row r="72" spans="1:45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0"/>
      <c r="R72" s="10"/>
      <c r="S72" s="10"/>
      <c r="T72" s="10"/>
      <c r="U72" s="10"/>
      <c r="V72" s="10"/>
      <c r="W72" s="10"/>
      <c r="X72" s="11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</row>
    <row r="73" spans="1:45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0"/>
      <c r="R73" s="10"/>
      <c r="S73" s="10"/>
      <c r="T73" s="10"/>
      <c r="U73" s="10"/>
      <c r="V73" s="10"/>
      <c r="W73" s="10"/>
      <c r="X73" s="11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</row>
    <row r="74" spans="1:45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0"/>
      <c r="R74" s="10"/>
      <c r="S74" s="10"/>
      <c r="T74" s="10"/>
      <c r="U74" s="10"/>
      <c r="V74" s="10"/>
      <c r="W74" s="10"/>
      <c r="X74" s="11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</row>
    <row r="75" spans="1:45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0"/>
      <c r="R75" s="10"/>
      <c r="S75" s="10"/>
      <c r="T75" s="10"/>
      <c r="U75" s="10"/>
      <c r="V75" s="10"/>
      <c r="W75" s="10"/>
      <c r="X75" s="11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</row>
    <row r="76" spans="1:45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0"/>
      <c r="R76" s="10"/>
      <c r="S76" s="10"/>
      <c r="T76" s="10"/>
      <c r="U76" s="10"/>
      <c r="V76" s="10"/>
      <c r="W76" s="10"/>
      <c r="X76" s="11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</row>
    <row r="77" spans="1:45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0"/>
      <c r="R77" s="10"/>
      <c r="S77" s="10"/>
      <c r="T77" s="10"/>
      <c r="U77" s="10"/>
      <c r="V77" s="10"/>
      <c r="W77" s="10"/>
      <c r="X77" s="11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</row>
    <row r="78" spans="1:45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0"/>
      <c r="R78" s="10"/>
      <c r="S78" s="10"/>
      <c r="T78" s="10"/>
      <c r="U78" s="10"/>
      <c r="V78" s="10"/>
      <c r="W78" s="10"/>
      <c r="X78" s="11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</row>
    <row r="79" spans="1:45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0"/>
      <c r="R79" s="10"/>
      <c r="S79" s="10"/>
      <c r="T79" s="10"/>
      <c r="U79" s="10"/>
      <c r="V79" s="10"/>
      <c r="W79" s="10"/>
      <c r="X79" s="11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</row>
    <row r="80" spans="1:45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0"/>
      <c r="R80" s="10"/>
      <c r="S80" s="10"/>
      <c r="T80" s="10"/>
      <c r="U80" s="10"/>
      <c r="V80" s="10"/>
      <c r="W80" s="10"/>
      <c r="X80" s="11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</row>
    <row r="81" spans="1:45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0"/>
      <c r="R81" s="10"/>
      <c r="S81" s="10"/>
      <c r="T81" s="10"/>
      <c r="U81" s="10"/>
      <c r="V81" s="10"/>
      <c r="W81" s="10"/>
      <c r="X81" s="11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</row>
    <row r="82" spans="1:45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0"/>
      <c r="R82" s="10"/>
      <c r="S82" s="10"/>
      <c r="T82" s="10"/>
      <c r="U82" s="10"/>
      <c r="V82" s="10"/>
      <c r="W82" s="10"/>
      <c r="X82" s="11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</row>
    <row r="83" spans="1:45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0"/>
      <c r="R83" s="10"/>
      <c r="S83" s="10"/>
      <c r="T83" s="10"/>
      <c r="U83" s="10"/>
      <c r="V83" s="10"/>
      <c r="W83" s="10"/>
      <c r="X83" s="11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</row>
    <row r="84" spans="1:45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0"/>
      <c r="R84" s="10"/>
      <c r="S84" s="10"/>
      <c r="T84" s="10"/>
      <c r="U84" s="10"/>
      <c r="V84" s="10"/>
      <c r="W84" s="10"/>
      <c r="X84" s="11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</row>
    <row r="85" spans="1:45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0"/>
      <c r="R85" s="10"/>
      <c r="S85" s="10"/>
      <c r="T85" s="10"/>
      <c r="U85" s="10"/>
      <c r="V85" s="10"/>
      <c r="W85" s="10"/>
      <c r="X85" s="11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</row>
    <row r="86" spans="1:45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0"/>
      <c r="R86" s="10"/>
      <c r="S86" s="10"/>
      <c r="T86" s="10"/>
      <c r="U86" s="10"/>
      <c r="V86" s="10"/>
      <c r="W86" s="10"/>
      <c r="X86" s="11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</row>
    <row r="87" spans="1:45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0"/>
      <c r="R87" s="10"/>
      <c r="S87" s="10"/>
      <c r="T87" s="10"/>
      <c r="U87" s="10"/>
      <c r="V87" s="10"/>
      <c r="W87" s="10"/>
      <c r="X87" s="11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</row>
    <row r="88" spans="1:45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0"/>
      <c r="R88" s="10"/>
      <c r="S88" s="10"/>
      <c r="T88" s="10"/>
      <c r="U88" s="10"/>
      <c r="V88" s="10"/>
      <c r="W88" s="10"/>
      <c r="X88" s="11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</row>
    <row r="89" spans="1:45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0"/>
      <c r="R89" s="10"/>
      <c r="S89" s="10"/>
      <c r="T89" s="10"/>
      <c r="U89" s="10"/>
      <c r="V89" s="10"/>
      <c r="W89" s="10"/>
      <c r="X89" s="11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</row>
    <row r="90" spans="1:45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0"/>
      <c r="R90" s="10"/>
      <c r="S90" s="10"/>
      <c r="T90" s="10"/>
      <c r="U90" s="10"/>
      <c r="V90" s="10"/>
      <c r="W90" s="10"/>
      <c r="X90" s="11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</row>
    <row r="91" spans="1:45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0"/>
      <c r="R91" s="10"/>
      <c r="S91" s="10"/>
      <c r="T91" s="10"/>
      <c r="U91" s="10"/>
      <c r="V91" s="10"/>
      <c r="W91" s="10"/>
      <c r="X91" s="11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</row>
    <row r="92" spans="1:45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0"/>
      <c r="R92" s="10"/>
      <c r="S92" s="10"/>
      <c r="T92" s="10"/>
      <c r="U92" s="10"/>
      <c r="V92" s="10"/>
      <c r="W92" s="10"/>
      <c r="X92" s="11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</row>
    <row r="93" spans="1:45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0"/>
      <c r="R93" s="10"/>
      <c r="S93" s="10"/>
      <c r="T93" s="10"/>
      <c r="U93" s="10"/>
      <c r="V93" s="10"/>
      <c r="W93" s="10"/>
      <c r="X93" s="11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</row>
    <row r="94" spans="1:45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0"/>
      <c r="R94" s="10"/>
      <c r="S94" s="10"/>
      <c r="T94" s="10"/>
      <c r="U94" s="10"/>
      <c r="V94" s="10"/>
      <c r="W94" s="10"/>
      <c r="X94" s="11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</row>
    <row r="95" spans="1:45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0"/>
      <c r="R95" s="10"/>
      <c r="S95" s="10"/>
      <c r="T95" s="10"/>
      <c r="U95" s="10"/>
      <c r="V95" s="10"/>
      <c r="W95" s="10"/>
      <c r="X95" s="11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</row>
    <row r="96" spans="1:45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0"/>
      <c r="R96" s="10"/>
      <c r="S96" s="10"/>
      <c r="T96" s="10"/>
      <c r="U96" s="10"/>
      <c r="V96" s="10"/>
      <c r="W96" s="10"/>
      <c r="X96" s="11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</row>
    <row r="97" spans="1:45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0"/>
      <c r="R97" s="10"/>
      <c r="S97" s="10"/>
      <c r="T97" s="10"/>
      <c r="U97" s="10"/>
      <c r="V97" s="10"/>
      <c r="W97" s="10"/>
      <c r="X97" s="11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</row>
    <row r="98" spans="1:45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0"/>
      <c r="R98" s="10"/>
      <c r="S98" s="10"/>
      <c r="T98" s="10"/>
      <c r="U98" s="10"/>
      <c r="V98" s="10"/>
      <c r="W98" s="10"/>
      <c r="X98" s="11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</row>
    <row r="99" spans="1:45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0"/>
      <c r="R99" s="10"/>
      <c r="S99" s="10"/>
      <c r="T99" s="10"/>
      <c r="U99" s="10"/>
      <c r="V99" s="10"/>
      <c r="W99" s="10"/>
      <c r="X99" s="11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</row>
    <row r="100" spans="1:45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0"/>
      <c r="R100" s="10"/>
      <c r="S100" s="10"/>
      <c r="T100" s="10"/>
      <c r="U100" s="10"/>
      <c r="V100" s="10"/>
      <c r="W100" s="10"/>
      <c r="X100" s="11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</row>
    <row r="101" spans="1:45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0"/>
      <c r="R101" s="10"/>
      <c r="S101" s="10"/>
      <c r="T101" s="10"/>
      <c r="U101" s="10"/>
      <c r="V101" s="10"/>
      <c r="W101" s="10"/>
      <c r="X101" s="11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</row>
    <row r="102" spans="1:45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0"/>
      <c r="R102" s="10"/>
      <c r="S102" s="10"/>
      <c r="T102" s="10"/>
      <c r="U102" s="10"/>
      <c r="V102" s="10"/>
      <c r="W102" s="10"/>
      <c r="X102" s="11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</row>
    <row r="103" spans="1:45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0"/>
      <c r="R103" s="10"/>
      <c r="S103" s="10"/>
      <c r="T103" s="10"/>
      <c r="U103" s="10"/>
      <c r="V103" s="10"/>
      <c r="W103" s="10"/>
      <c r="X103" s="11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</row>
    <row r="104" spans="1:45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0"/>
      <c r="R104" s="10"/>
      <c r="S104" s="10"/>
      <c r="T104" s="10"/>
      <c r="U104" s="10"/>
      <c r="V104" s="10"/>
      <c r="W104" s="10"/>
      <c r="X104" s="11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</row>
    <row r="105" spans="1:45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0"/>
      <c r="R105" s="10"/>
      <c r="S105" s="10"/>
      <c r="T105" s="10"/>
      <c r="U105" s="10"/>
      <c r="V105" s="10"/>
      <c r="W105" s="10"/>
      <c r="X105" s="11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</row>
    <row r="106" spans="1:45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0"/>
      <c r="R106" s="10"/>
      <c r="S106" s="10"/>
      <c r="T106" s="10"/>
      <c r="U106" s="10"/>
      <c r="V106" s="10"/>
      <c r="W106" s="10"/>
      <c r="X106" s="11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</row>
    <row r="107" spans="1:45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0"/>
      <c r="R107" s="10"/>
      <c r="S107" s="10"/>
      <c r="T107" s="10"/>
      <c r="U107" s="10"/>
      <c r="V107" s="10"/>
      <c r="W107" s="10"/>
      <c r="X107" s="11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</row>
    <row r="108" spans="1:45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0"/>
      <c r="R108" s="10"/>
      <c r="S108" s="10"/>
      <c r="T108" s="10"/>
      <c r="U108" s="10"/>
      <c r="V108" s="10"/>
      <c r="W108" s="10"/>
      <c r="X108" s="11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</row>
    <row r="109" spans="1:45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0"/>
      <c r="R109" s="10"/>
      <c r="S109" s="10"/>
      <c r="T109" s="10"/>
      <c r="U109" s="10"/>
      <c r="V109" s="10"/>
      <c r="W109" s="10"/>
      <c r="X109" s="11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</row>
    <row r="110" spans="1:45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0"/>
      <c r="R110" s="10"/>
      <c r="S110" s="10"/>
      <c r="T110" s="10"/>
      <c r="U110" s="10"/>
      <c r="V110" s="10"/>
      <c r="W110" s="10"/>
      <c r="X110" s="11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</row>
    <row r="111" spans="1:45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0"/>
      <c r="R111" s="10"/>
      <c r="S111" s="10"/>
      <c r="T111" s="10"/>
      <c r="U111" s="10"/>
      <c r="V111" s="10"/>
      <c r="W111" s="10"/>
      <c r="X111" s="11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</row>
    <row r="112" spans="1:45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0"/>
      <c r="R112" s="10"/>
      <c r="S112" s="10"/>
      <c r="T112" s="10"/>
      <c r="U112" s="10"/>
      <c r="V112" s="10"/>
      <c r="W112" s="10"/>
      <c r="X112" s="11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</row>
    <row r="113" spans="1:45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0"/>
      <c r="R113" s="10"/>
      <c r="S113" s="10"/>
      <c r="T113" s="10"/>
      <c r="U113" s="10"/>
      <c r="V113" s="10"/>
      <c r="W113" s="10"/>
      <c r="X113" s="11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</row>
    <row r="114" spans="1:45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0"/>
      <c r="R114" s="10"/>
      <c r="S114" s="10"/>
      <c r="T114" s="10"/>
      <c r="U114" s="10"/>
      <c r="V114" s="10"/>
      <c r="W114" s="10"/>
      <c r="X114" s="11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</row>
    <row r="115" spans="1:45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0"/>
      <c r="R115" s="10"/>
      <c r="S115" s="10"/>
      <c r="T115" s="10"/>
      <c r="U115" s="10"/>
      <c r="V115" s="10"/>
      <c r="W115" s="10"/>
      <c r="X115" s="11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</row>
    <row r="116" spans="1:45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0"/>
      <c r="R116" s="10"/>
      <c r="S116" s="10"/>
      <c r="T116" s="10"/>
      <c r="U116" s="10"/>
      <c r="V116" s="10"/>
      <c r="W116" s="10"/>
      <c r="X116" s="11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</row>
    <row r="117" spans="1:45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0"/>
      <c r="R117" s="10"/>
      <c r="S117" s="10"/>
      <c r="T117" s="10"/>
      <c r="U117" s="10"/>
      <c r="V117" s="10"/>
      <c r="W117" s="10"/>
      <c r="X117" s="11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</row>
    <row r="118" spans="1:45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0"/>
      <c r="R118" s="10"/>
      <c r="S118" s="10"/>
      <c r="T118" s="10"/>
      <c r="U118" s="10"/>
      <c r="V118" s="10"/>
      <c r="W118" s="10"/>
      <c r="X118" s="11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</row>
    <row r="119" spans="1:45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0"/>
      <c r="R119" s="10"/>
      <c r="S119" s="10"/>
      <c r="T119" s="10"/>
      <c r="U119" s="10"/>
      <c r="V119" s="10"/>
      <c r="W119" s="10"/>
      <c r="X119" s="11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</row>
    <row r="120" spans="1:45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0"/>
      <c r="R120" s="10"/>
      <c r="S120" s="10"/>
      <c r="T120" s="10"/>
      <c r="U120" s="10"/>
      <c r="V120" s="10"/>
      <c r="W120" s="10"/>
      <c r="X120" s="11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</row>
    <row r="121" spans="1:45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0"/>
      <c r="R121" s="10"/>
      <c r="S121" s="10"/>
      <c r="T121" s="10"/>
      <c r="U121" s="10"/>
      <c r="V121" s="10"/>
      <c r="W121" s="10"/>
      <c r="X121" s="11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</row>
    <row r="122" spans="1:45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0"/>
      <c r="R122" s="10"/>
      <c r="S122" s="10"/>
      <c r="T122" s="10"/>
      <c r="U122" s="10"/>
      <c r="V122" s="10"/>
      <c r="W122" s="10"/>
      <c r="X122" s="11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</row>
    <row r="123" spans="1:45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0"/>
      <c r="R123" s="10"/>
      <c r="S123" s="10"/>
      <c r="T123" s="10"/>
      <c r="U123" s="10"/>
      <c r="V123" s="10"/>
      <c r="W123" s="10"/>
      <c r="X123" s="11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</row>
    <row r="124" spans="1:45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0"/>
      <c r="R124" s="10"/>
      <c r="S124" s="10"/>
      <c r="T124" s="10"/>
      <c r="U124" s="10"/>
      <c r="V124" s="10"/>
      <c r="W124" s="10"/>
      <c r="X124" s="11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</row>
    <row r="125" spans="1:45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0"/>
      <c r="R125" s="10"/>
      <c r="S125" s="10"/>
      <c r="T125" s="10"/>
      <c r="U125" s="10"/>
      <c r="V125" s="10"/>
      <c r="W125" s="10"/>
      <c r="X125" s="11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</row>
    <row r="126" spans="1:45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0"/>
      <c r="R126" s="10"/>
      <c r="S126" s="10"/>
      <c r="T126" s="10"/>
      <c r="U126" s="10"/>
      <c r="V126" s="10"/>
      <c r="W126" s="10"/>
      <c r="X126" s="11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</row>
    <row r="127" spans="1:45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0"/>
      <c r="R127" s="10"/>
      <c r="S127" s="10"/>
      <c r="T127" s="10"/>
      <c r="U127" s="10"/>
      <c r="V127" s="10"/>
      <c r="W127" s="10"/>
      <c r="X127" s="11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</row>
    <row r="128" spans="1:45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0"/>
      <c r="R128" s="10"/>
      <c r="S128" s="10"/>
      <c r="T128" s="10"/>
      <c r="U128" s="10"/>
      <c r="V128" s="10"/>
      <c r="W128" s="10"/>
      <c r="X128" s="11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</row>
    <row r="129" spans="1:45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0"/>
      <c r="R129" s="10"/>
      <c r="S129" s="10"/>
      <c r="T129" s="10"/>
      <c r="U129" s="10"/>
      <c r="V129" s="10"/>
      <c r="W129" s="10"/>
      <c r="X129" s="11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</row>
    <row r="130" spans="1:45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0"/>
      <c r="R130" s="10"/>
      <c r="S130" s="10"/>
      <c r="T130" s="10"/>
      <c r="U130" s="10"/>
      <c r="V130" s="10"/>
      <c r="W130" s="10"/>
      <c r="X130" s="11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</row>
    <row r="131" spans="1:45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0"/>
      <c r="R131" s="10"/>
      <c r="S131" s="10"/>
      <c r="T131" s="10"/>
      <c r="U131" s="10"/>
      <c r="V131" s="10"/>
      <c r="W131" s="10"/>
      <c r="X131" s="11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</row>
    <row r="132" spans="1:45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0"/>
      <c r="R132" s="10"/>
      <c r="S132" s="10"/>
      <c r="T132" s="10"/>
      <c r="U132" s="10"/>
      <c r="V132" s="10"/>
      <c r="W132" s="10"/>
      <c r="X132" s="11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</row>
    <row r="133" spans="1:45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0"/>
      <c r="R133" s="10"/>
      <c r="S133" s="10"/>
      <c r="T133" s="10"/>
      <c r="U133" s="10"/>
      <c r="V133" s="10"/>
      <c r="W133" s="10"/>
      <c r="X133" s="11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</row>
    <row r="134" spans="1:45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0"/>
      <c r="R134" s="10"/>
      <c r="S134" s="10"/>
      <c r="T134" s="10"/>
      <c r="U134" s="10"/>
      <c r="V134" s="10"/>
      <c r="W134" s="10"/>
      <c r="X134" s="11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</row>
    <row r="135" spans="1:45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0"/>
      <c r="R135" s="10"/>
      <c r="S135" s="10"/>
      <c r="T135" s="10"/>
      <c r="U135" s="10"/>
      <c r="V135" s="10"/>
      <c r="W135" s="10"/>
      <c r="X135" s="11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</row>
    <row r="136" spans="1:45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0"/>
      <c r="R136" s="10"/>
      <c r="S136" s="10"/>
      <c r="T136" s="10"/>
      <c r="U136" s="10"/>
      <c r="V136" s="10"/>
      <c r="W136" s="10"/>
      <c r="X136" s="11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</row>
    <row r="137" spans="1:45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0"/>
      <c r="R137" s="10"/>
      <c r="S137" s="10"/>
      <c r="T137" s="10"/>
      <c r="U137" s="10"/>
      <c r="V137" s="10"/>
      <c r="W137" s="10"/>
      <c r="X137" s="11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</row>
    <row r="138" spans="1:45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0"/>
      <c r="R138" s="10"/>
      <c r="S138" s="10"/>
      <c r="T138" s="10"/>
      <c r="U138" s="10"/>
      <c r="V138" s="10"/>
      <c r="W138" s="10"/>
      <c r="X138" s="11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</row>
    <row r="139" spans="1:45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0"/>
      <c r="R139" s="10"/>
      <c r="S139" s="10"/>
      <c r="T139" s="10"/>
      <c r="U139" s="10"/>
      <c r="V139" s="10"/>
      <c r="W139" s="10"/>
      <c r="X139" s="11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</row>
    <row r="140" spans="1:45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0"/>
      <c r="R140" s="10"/>
      <c r="S140" s="10"/>
      <c r="T140" s="10"/>
      <c r="U140" s="10"/>
      <c r="V140" s="10"/>
      <c r="W140" s="10"/>
      <c r="X140" s="11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</row>
    <row r="141" spans="1:45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0"/>
      <c r="R141" s="10"/>
      <c r="S141" s="10"/>
      <c r="T141" s="10"/>
      <c r="U141" s="10"/>
      <c r="V141" s="10"/>
      <c r="W141" s="10"/>
      <c r="X141" s="11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</row>
    <row r="142" spans="1:45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0"/>
      <c r="R142" s="10"/>
      <c r="S142" s="10"/>
      <c r="T142" s="10"/>
      <c r="U142" s="10"/>
      <c r="V142" s="10"/>
      <c r="W142" s="10"/>
      <c r="X142" s="11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</row>
    <row r="143" spans="1:45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0"/>
      <c r="R143" s="10"/>
      <c r="S143" s="10"/>
      <c r="T143" s="10"/>
      <c r="U143" s="10"/>
      <c r="V143" s="10"/>
      <c r="W143" s="10"/>
      <c r="X143" s="11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</row>
    <row r="144" spans="1:45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0"/>
      <c r="R144" s="10"/>
      <c r="S144" s="10"/>
      <c r="T144" s="10"/>
      <c r="U144" s="10"/>
      <c r="V144" s="10"/>
      <c r="W144" s="10"/>
      <c r="X144" s="11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</row>
    <row r="145" spans="1:45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0"/>
      <c r="R145" s="10"/>
      <c r="S145" s="10"/>
      <c r="T145" s="10"/>
      <c r="U145" s="10"/>
      <c r="V145" s="10"/>
      <c r="W145" s="10"/>
      <c r="X145" s="11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</row>
    <row r="146" spans="1:45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0"/>
      <c r="R146" s="10"/>
      <c r="S146" s="10"/>
      <c r="T146" s="10"/>
      <c r="U146" s="10"/>
      <c r="V146" s="10"/>
      <c r="W146" s="10"/>
      <c r="X146" s="11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</row>
    <row r="147" spans="1:45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0"/>
      <c r="R147" s="10"/>
      <c r="S147" s="10"/>
      <c r="T147" s="10"/>
      <c r="U147" s="10"/>
      <c r="V147" s="10"/>
      <c r="W147" s="10"/>
      <c r="X147" s="11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</row>
    <row r="148" spans="1:45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0"/>
      <c r="R148" s="10"/>
      <c r="S148" s="10"/>
      <c r="T148" s="10"/>
      <c r="U148" s="10"/>
      <c r="V148" s="10"/>
      <c r="W148" s="10"/>
      <c r="X148" s="11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</row>
    <row r="149" spans="1:45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0"/>
      <c r="R149" s="10"/>
      <c r="S149" s="10"/>
      <c r="T149" s="10"/>
      <c r="U149" s="10"/>
      <c r="V149" s="10"/>
      <c r="W149" s="10"/>
      <c r="X149" s="11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</row>
    <row r="150" spans="1:45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0"/>
      <c r="R150" s="10"/>
      <c r="S150" s="10"/>
      <c r="T150" s="10"/>
      <c r="U150" s="10"/>
      <c r="V150" s="10"/>
      <c r="W150" s="10"/>
      <c r="X150" s="11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</row>
    <row r="151" spans="1:45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0"/>
      <c r="R151" s="10"/>
      <c r="S151" s="10"/>
      <c r="T151" s="10"/>
      <c r="U151" s="10"/>
      <c r="V151" s="10"/>
      <c r="W151" s="10"/>
      <c r="X151" s="11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</row>
    <row r="152" spans="1:45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0"/>
      <c r="R152" s="10"/>
      <c r="S152" s="10"/>
      <c r="T152" s="10"/>
      <c r="U152" s="10"/>
      <c r="V152" s="10"/>
      <c r="W152" s="10"/>
      <c r="X152" s="11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</row>
    <row r="153" spans="1:45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0"/>
      <c r="R153" s="10"/>
      <c r="S153" s="10"/>
      <c r="T153" s="10"/>
      <c r="U153" s="10"/>
      <c r="V153" s="10"/>
      <c r="W153" s="10"/>
      <c r="X153" s="11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</row>
    <row r="154" spans="1:45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0"/>
      <c r="R154" s="10"/>
      <c r="S154" s="10"/>
      <c r="T154" s="10"/>
      <c r="U154" s="10"/>
      <c r="V154" s="10"/>
      <c r="W154" s="10"/>
      <c r="X154" s="11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</row>
    <row r="155" spans="1:45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0"/>
      <c r="R155" s="10"/>
      <c r="S155" s="10"/>
      <c r="T155" s="10"/>
      <c r="U155" s="10"/>
      <c r="V155" s="10"/>
      <c r="W155" s="10"/>
      <c r="X155" s="11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</row>
    <row r="156" spans="1:45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0"/>
      <c r="R156" s="10"/>
      <c r="S156" s="10"/>
      <c r="T156" s="10"/>
      <c r="U156" s="10"/>
      <c r="V156" s="10"/>
      <c r="W156" s="10"/>
      <c r="X156" s="11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</row>
    <row r="157" spans="1:45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0"/>
      <c r="R157" s="10"/>
      <c r="S157" s="10"/>
      <c r="T157" s="10"/>
      <c r="U157" s="10"/>
      <c r="V157" s="10"/>
      <c r="W157" s="10"/>
      <c r="X157" s="11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</row>
    <row r="158" spans="1:45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0"/>
      <c r="R158" s="10"/>
      <c r="S158" s="10"/>
      <c r="T158" s="10"/>
      <c r="U158" s="10"/>
      <c r="V158" s="10"/>
      <c r="W158" s="10"/>
      <c r="X158" s="11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</row>
    <row r="159" spans="1:45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0"/>
      <c r="R159" s="10"/>
      <c r="S159" s="10"/>
      <c r="T159" s="10"/>
      <c r="U159" s="10"/>
      <c r="V159" s="10"/>
      <c r="W159" s="10"/>
      <c r="X159" s="11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</row>
    <row r="160" spans="1:45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0"/>
      <c r="R160" s="10"/>
      <c r="S160" s="10"/>
      <c r="T160" s="10"/>
      <c r="U160" s="10"/>
      <c r="V160" s="10"/>
      <c r="W160" s="10"/>
      <c r="X160" s="11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</row>
    <row r="161" spans="1:45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0"/>
      <c r="R161" s="10"/>
      <c r="S161" s="10"/>
      <c r="T161" s="10"/>
      <c r="U161" s="10"/>
      <c r="V161" s="10"/>
      <c r="W161" s="10"/>
      <c r="X161" s="11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</row>
    <row r="162" spans="1:45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0"/>
      <c r="R162" s="10"/>
      <c r="S162" s="10"/>
      <c r="T162" s="10"/>
      <c r="U162" s="10"/>
      <c r="V162" s="10"/>
      <c r="W162" s="10"/>
      <c r="X162" s="11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</row>
    <row r="163" spans="1:45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0"/>
      <c r="R163" s="10"/>
      <c r="S163" s="10"/>
      <c r="T163" s="10"/>
      <c r="U163" s="10"/>
      <c r="V163" s="10"/>
      <c r="W163" s="10"/>
      <c r="X163" s="11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</row>
    <row r="164" spans="1:45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0"/>
      <c r="R164" s="10"/>
      <c r="S164" s="10"/>
      <c r="T164" s="10"/>
      <c r="U164" s="10"/>
      <c r="V164" s="10"/>
      <c r="W164" s="10"/>
      <c r="X164" s="11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</row>
    <row r="165" spans="1:45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0"/>
      <c r="R165" s="10"/>
      <c r="S165" s="10"/>
      <c r="T165" s="10"/>
      <c r="U165" s="10"/>
      <c r="V165" s="10"/>
      <c r="W165" s="10"/>
      <c r="X165" s="11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</row>
    <row r="166" spans="1:45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0"/>
      <c r="R166" s="10"/>
      <c r="S166" s="10"/>
      <c r="T166" s="10"/>
      <c r="U166" s="10"/>
      <c r="V166" s="10"/>
      <c r="W166" s="10"/>
      <c r="X166" s="11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</row>
    <row r="167" spans="1:45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0"/>
      <c r="R167" s="10"/>
      <c r="S167" s="10"/>
      <c r="T167" s="10"/>
      <c r="U167" s="10"/>
      <c r="V167" s="10"/>
      <c r="W167" s="10"/>
      <c r="X167" s="11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</row>
    <row r="168" spans="1:45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0"/>
      <c r="R168" s="10"/>
      <c r="S168" s="10"/>
      <c r="T168" s="10"/>
      <c r="U168" s="10"/>
      <c r="V168" s="10"/>
      <c r="W168" s="10"/>
      <c r="X168" s="11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</row>
    <row r="169" spans="1:45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0"/>
      <c r="R169" s="10"/>
      <c r="S169" s="10"/>
      <c r="T169" s="10"/>
      <c r="U169" s="10"/>
      <c r="V169" s="10"/>
      <c r="W169" s="10"/>
      <c r="X169" s="11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</row>
    <row r="170" spans="1:45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0"/>
      <c r="R170" s="10"/>
      <c r="S170" s="10"/>
      <c r="T170" s="10"/>
      <c r="U170" s="10"/>
      <c r="V170" s="10"/>
      <c r="W170" s="10"/>
      <c r="X170" s="11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</row>
    <row r="171" spans="1:45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0"/>
      <c r="R171" s="10"/>
      <c r="S171" s="10"/>
      <c r="T171" s="10"/>
      <c r="U171" s="10"/>
      <c r="V171" s="10"/>
      <c r="W171" s="10"/>
      <c r="X171" s="11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</row>
    <row r="172" spans="1:45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0"/>
      <c r="R172" s="10"/>
      <c r="S172" s="10"/>
      <c r="T172" s="10"/>
      <c r="U172" s="10"/>
      <c r="V172" s="10"/>
      <c r="W172" s="10"/>
      <c r="X172" s="11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</row>
    <row r="173" spans="1:45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0"/>
      <c r="R173" s="10"/>
      <c r="S173" s="10"/>
      <c r="T173" s="10"/>
      <c r="U173" s="10"/>
      <c r="V173" s="10"/>
      <c r="W173" s="10"/>
      <c r="X173" s="11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</row>
    <row r="174" spans="1:45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0"/>
      <c r="R174" s="10"/>
      <c r="S174" s="10"/>
      <c r="T174" s="10"/>
      <c r="U174" s="10"/>
      <c r="V174" s="10"/>
      <c r="W174" s="10"/>
      <c r="X174" s="11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</row>
    <row r="175" spans="1:45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0"/>
      <c r="R175" s="10"/>
      <c r="S175" s="10"/>
      <c r="T175" s="10"/>
      <c r="U175" s="10"/>
      <c r="V175" s="10"/>
      <c r="W175" s="10"/>
      <c r="X175" s="11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</row>
    <row r="176" spans="1:45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0"/>
      <c r="R176" s="10"/>
      <c r="S176" s="10"/>
      <c r="T176" s="10"/>
      <c r="U176" s="10"/>
      <c r="V176" s="10"/>
      <c r="W176" s="10"/>
      <c r="X176" s="11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</row>
    <row r="177" spans="1:45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0"/>
      <c r="R177" s="10"/>
      <c r="S177" s="10"/>
      <c r="T177" s="10"/>
      <c r="U177" s="10"/>
      <c r="V177" s="10"/>
      <c r="W177" s="10"/>
      <c r="X177" s="11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</row>
    <row r="178" spans="1:45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0"/>
      <c r="R178" s="10"/>
      <c r="S178" s="10"/>
      <c r="T178" s="10"/>
      <c r="U178" s="10"/>
      <c r="V178" s="10"/>
      <c r="W178" s="10"/>
      <c r="X178" s="11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</row>
    <row r="179" spans="1:45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0"/>
      <c r="R179" s="10"/>
      <c r="S179" s="10"/>
      <c r="T179" s="10"/>
      <c r="U179" s="10"/>
      <c r="V179" s="10"/>
      <c r="W179" s="10"/>
      <c r="X179" s="11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</row>
    <row r="180" spans="1:45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0"/>
      <c r="R180" s="10"/>
      <c r="S180" s="10"/>
      <c r="T180" s="10"/>
      <c r="U180" s="10"/>
      <c r="V180" s="10"/>
      <c r="W180" s="10"/>
      <c r="X180" s="11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</row>
    <row r="181" spans="1:45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0"/>
      <c r="R181" s="10"/>
      <c r="S181" s="10"/>
      <c r="T181" s="10"/>
      <c r="U181" s="10"/>
      <c r="V181" s="10"/>
      <c r="W181" s="10"/>
      <c r="X181" s="11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</row>
    <row r="182" spans="1:45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0"/>
      <c r="R182" s="10"/>
      <c r="S182" s="10"/>
      <c r="T182" s="10"/>
      <c r="U182" s="10"/>
      <c r="V182" s="10"/>
      <c r="W182" s="10"/>
      <c r="X182" s="11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</row>
    <row r="183" spans="1:45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0"/>
      <c r="R183" s="10"/>
      <c r="S183" s="10"/>
      <c r="T183" s="10"/>
      <c r="U183" s="10"/>
      <c r="V183" s="10"/>
      <c r="W183" s="10"/>
      <c r="X183" s="11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</row>
    <row r="184" spans="1:45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0"/>
      <c r="R184" s="10"/>
      <c r="S184" s="10"/>
      <c r="T184" s="10"/>
      <c r="U184" s="10"/>
      <c r="V184" s="10"/>
      <c r="W184" s="10"/>
      <c r="X184" s="11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</row>
    <row r="185" spans="1:45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0"/>
      <c r="R185" s="10"/>
      <c r="S185" s="10"/>
      <c r="T185" s="10"/>
      <c r="U185" s="10"/>
      <c r="V185" s="10"/>
      <c r="W185" s="10"/>
      <c r="X185" s="11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</row>
    <row r="186" spans="1:45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0"/>
      <c r="R186" s="10"/>
      <c r="S186" s="10"/>
      <c r="T186" s="10"/>
      <c r="U186" s="10"/>
      <c r="V186" s="10"/>
      <c r="W186" s="10"/>
      <c r="X186" s="11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</row>
    <row r="187" spans="1:45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0"/>
      <c r="R187" s="10"/>
      <c r="S187" s="10"/>
      <c r="T187" s="10"/>
      <c r="U187" s="10"/>
      <c r="V187" s="10"/>
      <c r="W187" s="10"/>
      <c r="X187" s="11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</row>
    <row r="188" spans="1:45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0"/>
      <c r="R188" s="10"/>
      <c r="S188" s="10"/>
      <c r="T188" s="10"/>
      <c r="U188" s="10"/>
      <c r="V188" s="10"/>
      <c r="W188" s="10"/>
      <c r="X188" s="11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</row>
    <row r="189" spans="1:45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0"/>
      <c r="R189" s="10"/>
      <c r="S189" s="10"/>
      <c r="T189" s="10"/>
      <c r="U189" s="10"/>
      <c r="V189" s="10"/>
      <c r="W189" s="10"/>
      <c r="X189" s="11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</row>
    <row r="190" spans="1:45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0"/>
      <c r="R190" s="10"/>
      <c r="S190" s="10"/>
      <c r="T190" s="10"/>
      <c r="U190" s="10"/>
      <c r="V190" s="10"/>
      <c r="W190" s="10"/>
      <c r="X190" s="11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</row>
    <row r="191" spans="1:45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0"/>
      <c r="R191" s="10"/>
      <c r="S191" s="10"/>
      <c r="T191" s="10"/>
      <c r="U191" s="10"/>
      <c r="V191" s="10"/>
      <c r="W191" s="10"/>
      <c r="X191" s="11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</row>
    <row r="192" spans="1:45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0"/>
      <c r="R192" s="10"/>
      <c r="S192" s="10"/>
      <c r="T192" s="10"/>
      <c r="U192" s="10"/>
      <c r="V192" s="10"/>
      <c r="W192" s="10"/>
      <c r="X192" s="11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</row>
    <row r="193" spans="1:45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0"/>
      <c r="R193" s="10"/>
      <c r="S193" s="10"/>
      <c r="T193" s="10"/>
      <c r="U193" s="10"/>
      <c r="V193" s="10"/>
      <c r="W193" s="10"/>
      <c r="X193" s="11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</row>
    <row r="194" spans="1:45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0"/>
      <c r="R194" s="10"/>
      <c r="S194" s="10"/>
      <c r="T194" s="10"/>
      <c r="U194" s="10"/>
      <c r="V194" s="10"/>
      <c r="W194" s="10"/>
      <c r="X194" s="11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</row>
    <row r="195" spans="1:45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0"/>
      <c r="R195" s="10"/>
      <c r="S195" s="10"/>
      <c r="T195" s="10"/>
      <c r="U195" s="10"/>
      <c r="V195" s="10"/>
      <c r="W195" s="10"/>
      <c r="X195" s="11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</row>
    <row r="196" spans="1:45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0"/>
      <c r="R196" s="10"/>
      <c r="S196" s="10"/>
      <c r="T196" s="10"/>
      <c r="U196" s="10"/>
      <c r="V196" s="10"/>
      <c r="W196" s="10"/>
      <c r="X196" s="11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</row>
    <row r="197" spans="1:45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0"/>
      <c r="R197" s="10"/>
      <c r="S197" s="10"/>
      <c r="T197" s="10"/>
      <c r="U197" s="10"/>
      <c r="V197" s="10"/>
      <c r="W197" s="10"/>
      <c r="X197" s="11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</row>
    <row r="198" spans="1:45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0"/>
      <c r="R198" s="10"/>
      <c r="S198" s="10"/>
      <c r="T198" s="10"/>
      <c r="U198" s="10"/>
      <c r="V198" s="10"/>
      <c r="W198" s="10"/>
      <c r="X198" s="11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</row>
    <row r="199" spans="1:45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0"/>
      <c r="R199" s="10"/>
      <c r="S199" s="10"/>
      <c r="T199" s="10"/>
      <c r="U199" s="10"/>
      <c r="V199" s="10"/>
      <c r="W199" s="10"/>
      <c r="X199" s="11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</row>
    <row r="200" spans="1:45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0"/>
      <c r="R200" s="10"/>
      <c r="S200" s="10"/>
      <c r="T200" s="10"/>
      <c r="U200" s="10"/>
      <c r="V200" s="10"/>
      <c r="W200" s="10"/>
      <c r="X200" s="11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</row>
    <row r="201" spans="1:45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0"/>
      <c r="R201" s="10"/>
      <c r="S201" s="10"/>
      <c r="T201" s="10"/>
      <c r="U201" s="10"/>
      <c r="V201" s="10"/>
      <c r="W201" s="10"/>
      <c r="X201" s="11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</row>
    <row r="202" spans="1:45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0"/>
      <c r="R202" s="10"/>
      <c r="S202" s="10"/>
      <c r="T202" s="10"/>
      <c r="U202" s="10"/>
      <c r="V202" s="10"/>
      <c r="W202" s="10"/>
      <c r="X202" s="11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</row>
    <row r="203" spans="1:45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0"/>
      <c r="R203" s="10"/>
      <c r="S203" s="10"/>
      <c r="T203" s="10"/>
      <c r="U203" s="10"/>
      <c r="V203" s="10"/>
      <c r="W203" s="10"/>
      <c r="X203" s="11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</row>
    <row r="204" spans="1:45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0"/>
      <c r="R204" s="10"/>
      <c r="S204" s="10"/>
      <c r="T204" s="10"/>
      <c r="U204" s="10"/>
      <c r="V204" s="10"/>
      <c r="W204" s="10"/>
      <c r="X204" s="11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</row>
    <row r="205" spans="1:45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0"/>
      <c r="R205" s="10"/>
      <c r="S205" s="10"/>
      <c r="T205" s="10"/>
      <c r="U205" s="10"/>
      <c r="V205" s="10"/>
      <c r="W205" s="10"/>
      <c r="X205" s="11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</row>
    <row r="206" spans="1:45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0"/>
      <c r="R206" s="10"/>
      <c r="S206" s="10"/>
      <c r="T206" s="10"/>
      <c r="U206" s="10"/>
      <c r="V206" s="10"/>
      <c r="W206" s="10"/>
      <c r="X206" s="11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</row>
    <row r="207" spans="1:45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0"/>
      <c r="R207" s="10"/>
      <c r="S207" s="10"/>
      <c r="T207" s="10"/>
      <c r="U207" s="10"/>
      <c r="V207" s="10"/>
      <c r="W207" s="10"/>
      <c r="X207" s="11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</row>
    <row r="208" spans="1:45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0"/>
      <c r="R208" s="10"/>
      <c r="S208" s="10"/>
      <c r="T208" s="10"/>
      <c r="U208" s="10"/>
      <c r="V208" s="10"/>
      <c r="W208" s="10"/>
      <c r="X208" s="11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</row>
    <row r="209" spans="1:45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0"/>
      <c r="R209" s="10"/>
      <c r="S209" s="10"/>
      <c r="T209" s="10"/>
      <c r="U209" s="10"/>
      <c r="V209" s="10"/>
      <c r="W209" s="10"/>
      <c r="X209" s="11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</row>
    <row r="210" spans="1:45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0"/>
      <c r="R210" s="10"/>
      <c r="S210" s="10"/>
      <c r="T210" s="10"/>
      <c r="U210" s="10"/>
      <c r="V210" s="10"/>
      <c r="W210" s="10"/>
      <c r="X210" s="11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</row>
    <row r="211" spans="1:45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0"/>
      <c r="R211" s="10"/>
      <c r="S211" s="10"/>
      <c r="T211" s="10"/>
      <c r="U211" s="10"/>
      <c r="V211" s="10"/>
      <c r="W211" s="10"/>
      <c r="X211" s="11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</row>
    <row r="212" spans="1:45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0"/>
      <c r="R212" s="10"/>
      <c r="S212" s="10"/>
      <c r="T212" s="10"/>
      <c r="U212" s="10"/>
      <c r="V212" s="10"/>
      <c r="W212" s="10"/>
      <c r="X212" s="11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</row>
    <row r="213" spans="1:45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0"/>
      <c r="R213" s="10"/>
      <c r="S213" s="10"/>
      <c r="T213" s="10"/>
      <c r="U213" s="10"/>
      <c r="V213" s="10"/>
      <c r="W213" s="10"/>
      <c r="X213" s="11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</row>
    <row r="214" spans="1:45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0"/>
      <c r="R214" s="10"/>
      <c r="S214" s="10"/>
      <c r="T214" s="10"/>
      <c r="U214" s="10"/>
      <c r="V214" s="10"/>
      <c r="W214" s="10"/>
      <c r="X214" s="11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</row>
    <row r="215" spans="1:45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0"/>
      <c r="R215" s="10"/>
      <c r="S215" s="10"/>
      <c r="T215" s="10"/>
      <c r="U215" s="10"/>
      <c r="V215" s="10"/>
      <c r="W215" s="10"/>
      <c r="X215" s="11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</row>
    <row r="216" spans="1:45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0"/>
      <c r="R216" s="10"/>
      <c r="S216" s="10"/>
      <c r="T216" s="10"/>
      <c r="U216" s="10"/>
      <c r="V216" s="10"/>
      <c r="W216" s="10"/>
      <c r="X216" s="11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</row>
    <row r="217" spans="1:45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0"/>
      <c r="R217" s="10"/>
      <c r="S217" s="10"/>
      <c r="T217" s="10"/>
      <c r="U217" s="10"/>
      <c r="V217" s="10"/>
      <c r="W217" s="10"/>
      <c r="X217" s="11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</row>
    <row r="218" spans="1:45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0"/>
      <c r="R218" s="10"/>
      <c r="S218" s="10"/>
      <c r="T218" s="10"/>
      <c r="U218" s="10"/>
      <c r="V218" s="10"/>
      <c r="W218" s="10"/>
      <c r="X218" s="11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</row>
    <row r="219" spans="1:45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0"/>
      <c r="R219" s="10"/>
      <c r="S219" s="10"/>
      <c r="T219" s="10"/>
      <c r="U219" s="10"/>
      <c r="V219" s="10"/>
      <c r="W219" s="10"/>
      <c r="X219" s="11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</row>
    <row r="220" spans="1:45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0"/>
      <c r="R220" s="10"/>
      <c r="S220" s="10"/>
      <c r="T220" s="10"/>
      <c r="U220" s="10"/>
      <c r="V220" s="10"/>
      <c r="W220" s="10"/>
      <c r="X220" s="11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</row>
    <row r="221" spans="1:45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0"/>
      <c r="R221" s="10"/>
      <c r="S221" s="10"/>
      <c r="T221" s="10"/>
      <c r="U221" s="10"/>
      <c r="V221" s="10"/>
      <c r="W221" s="10"/>
      <c r="X221" s="11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</row>
    <row r="222" spans="1:45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0"/>
      <c r="R222" s="10"/>
      <c r="S222" s="10"/>
      <c r="T222" s="10"/>
      <c r="U222" s="10"/>
      <c r="V222" s="10"/>
      <c r="W222" s="10"/>
      <c r="X222" s="11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</row>
    <row r="223" spans="1:45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0"/>
      <c r="R223" s="10"/>
      <c r="S223" s="10"/>
      <c r="T223" s="10"/>
      <c r="U223" s="10"/>
      <c r="V223" s="10"/>
      <c r="W223" s="10"/>
      <c r="X223" s="11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</row>
    <row r="224" spans="1:45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0"/>
      <c r="R224" s="10"/>
      <c r="S224" s="10"/>
      <c r="T224" s="10"/>
      <c r="U224" s="10"/>
      <c r="V224" s="10"/>
      <c r="W224" s="10"/>
      <c r="X224" s="11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</row>
    <row r="225" spans="1:45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0"/>
      <c r="R225" s="10"/>
      <c r="S225" s="10"/>
      <c r="T225" s="10"/>
      <c r="U225" s="10"/>
      <c r="V225" s="10"/>
      <c r="W225" s="10"/>
      <c r="X225" s="11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</row>
    <row r="226" spans="1:45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0"/>
      <c r="R226" s="10"/>
      <c r="S226" s="10"/>
      <c r="T226" s="10"/>
      <c r="U226" s="10"/>
      <c r="V226" s="10"/>
      <c r="W226" s="10"/>
      <c r="X226" s="11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</row>
    <row r="227" spans="1:45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0"/>
      <c r="R227" s="10"/>
      <c r="S227" s="10"/>
      <c r="T227" s="10"/>
      <c r="U227" s="10"/>
      <c r="V227" s="10"/>
      <c r="W227" s="10"/>
      <c r="X227" s="11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</row>
    <row r="228" spans="1:45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0"/>
      <c r="R228" s="10"/>
      <c r="S228" s="10"/>
      <c r="T228" s="10"/>
      <c r="U228" s="10"/>
      <c r="V228" s="10"/>
      <c r="W228" s="10"/>
      <c r="X228" s="11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</row>
    <row r="229" spans="1:45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0"/>
      <c r="R229" s="10"/>
      <c r="S229" s="10"/>
      <c r="T229" s="10"/>
      <c r="U229" s="10"/>
      <c r="V229" s="10"/>
      <c r="W229" s="10"/>
      <c r="X229" s="11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</row>
    <row r="230" spans="1:45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0"/>
      <c r="R230" s="10"/>
      <c r="S230" s="10"/>
      <c r="T230" s="10"/>
      <c r="U230" s="10"/>
      <c r="V230" s="10"/>
      <c r="W230" s="10"/>
      <c r="X230" s="11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</row>
    <row r="231" spans="1:45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0"/>
      <c r="R231" s="10"/>
      <c r="S231" s="10"/>
      <c r="T231" s="10"/>
      <c r="U231" s="10"/>
      <c r="V231" s="10"/>
      <c r="W231" s="10"/>
      <c r="X231" s="11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</row>
    <row r="232" spans="1:45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0"/>
      <c r="R232" s="10"/>
      <c r="S232" s="10"/>
      <c r="T232" s="10"/>
      <c r="U232" s="10"/>
      <c r="V232" s="10"/>
      <c r="W232" s="10"/>
      <c r="X232" s="11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</row>
    <row r="233" spans="1:45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0"/>
      <c r="R233" s="10"/>
      <c r="S233" s="10"/>
      <c r="T233" s="10"/>
      <c r="U233" s="10"/>
      <c r="V233" s="10"/>
      <c r="W233" s="10"/>
      <c r="X233" s="11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</row>
    <row r="234" spans="1:45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0"/>
      <c r="R234" s="10"/>
      <c r="S234" s="10"/>
      <c r="T234" s="10"/>
      <c r="U234" s="10"/>
      <c r="V234" s="10"/>
      <c r="W234" s="10"/>
      <c r="X234" s="11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</row>
    <row r="235" spans="1:45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0"/>
      <c r="R235" s="10"/>
      <c r="S235" s="10"/>
      <c r="T235" s="10"/>
      <c r="U235" s="10"/>
      <c r="V235" s="10"/>
      <c r="W235" s="10"/>
      <c r="X235" s="11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</row>
    <row r="236" spans="1:45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0"/>
      <c r="R236" s="10"/>
      <c r="S236" s="10"/>
      <c r="T236" s="10"/>
      <c r="U236" s="10"/>
      <c r="V236" s="10"/>
      <c r="W236" s="10"/>
      <c r="X236" s="11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</row>
    <row r="237" spans="1:45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0"/>
      <c r="R237" s="10"/>
      <c r="S237" s="10"/>
      <c r="T237" s="10"/>
      <c r="U237" s="10"/>
      <c r="V237" s="10"/>
      <c r="W237" s="10"/>
      <c r="X237" s="11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</row>
    <row r="238" spans="1:45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0"/>
      <c r="R238" s="10"/>
      <c r="S238" s="10"/>
      <c r="T238" s="10"/>
      <c r="U238" s="10"/>
      <c r="V238" s="10"/>
      <c r="W238" s="10"/>
      <c r="X238" s="11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</row>
    <row r="239" spans="1:45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0"/>
      <c r="R239" s="10"/>
      <c r="S239" s="10"/>
      <c r="T239" s="10"/>
      <c r="U239" s="10"/>
      <c r="V239" s="10"/>
      <c r="W239" s="10"/>
      <c r="X239" s="11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</row>
    <row r="240" spans="1:45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0"/>
      <c r="R240" s="10"/>
      <c r="S240" s="10"/>
      <c r="T240" s="10"/>
      <c r="U240" s="10"/>
      <c r="V240" s="10"/>
      <c r="W240" s="10"/>
      <c r="X240" s="11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</row>
    <row r="241" spans="1:45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0"/>
      <c r="R241" s="10"/>
      <c r="S241" s="10"/>
      <c r="T241" s="10"/>
      <c r="U241" s="10"/>
      <c r="V241" s="10"/>
      <c r="W241" s="10"/>
      <c r="X241" s="11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</row>
    <row r="242" spans="1:45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0"/>
      <c r="R242" s="10"/>
      <c r="S242" s="10"/>
      <c r="T242" s="10"/>
      <c r="U242" s="10"/>
      <c r="V242" s="10"/>
      <c r="W242" s="10"/>
      <c r="X242" s="11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</row>
    <row r="243" spans="1:45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0"/>
      <c r="R243" s="10"/>
      <c r="S243" s="10"/>
      <c r="T243" s="10"/>
      <c r="U243" s="10"/>
      <c r="V243" s="10"/>
      <c r="W243" s="10"/>
      <c r="X243" s="11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</row>
    <row r="244" spans="1:45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0"/>
      <c r="R244" s="10"/>
      <c r="S244" s="10"/>
      <c r="T244" s="10"/>
      <c r="U244" s="10"/>
      <c r="V244" s="10"/>
      <c r="W244" s="10"/>
      <c r="X244" s="11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</row>
    <row r="245" spans="1:45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0"/>
      <c r="R245" s="10"/>
      <c r="S245" s="10"/>
      <c r="T245" s="10"/>
      <c r="U245" s="10"/>
      <c r="V245" s="10"/>
      <c r="W245" s="10"/>
      <c r="X245" s="11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</row>
    <row r="246" spans="1:45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0"/>
      <c r="R246" s="10"/>
      <c r="S246" s="10"/>
      <c r="T246" s="10"/>
      <c r="U246" s="10"/>
      <c r="V246" s="10"/>
      <c r="W246" s="10"/>
      <c r="X246" s="11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</row>
    <row r="247" spans="1:45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0"/>
      <c r="R247" s="10"/>
      <c r="S247" s="10"/>
      <c r="T247" s="10"/>
      <c r="U247" s="10"/>
      <c r="V247" s="10"/>
      <c r="W247" s="10"/>
      <c r="X247" s="11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</row>
    <row r="248" spans="1:45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0"/>
      <c r="R248" s="10"/>
      <c r="S248" s="10"/>
      <c r="T248" s="10"/>
      <c r="U248" s="10"/>
      <c r="V248" s="10"/>
      <c r="W248" s="10"/>
      <c r="X248" s="11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</row>
    <row r="249" spans="1:45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0"/>
      <c r="R249" s="10"/>
      <c r="S249" s="10"/>
      <c r="T249" s="10"/>
      <c r="U249" s="10"/>
      <c r="V249" s="10"/>
      <c r="W249" s="10"/>
      <c r="X249" s="11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</row>
    <row r="250" spans="1:45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0"/>
      <c r="R250" s="10"/>
      <c r="S250" s="10"/>
      <c r="T250" s="10"/>
      <c r="U250" s="10"/>
      <c r="V250" s="10"/>
      <c r="W250" s="10"/>
      <c r="X250" s="11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</row>
    <row r="251" spans="1:45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0"/>
      <c r="R251" s="10"/>
      <c r="S251" s="10"/>
      <c r="T251" s="10"/>
      <c r="U251" s="10"/>
      <c r="V251" s="10"/>
      <c r="W251" s="10"/>
      <c r="X251" s="11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</row>
    <row r="252" spans="1:45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0"/>
      <c r="R252" s="10"/>
      <c r="S252" s="10"/>
      <c r="T252" s="10"/>
      <c r="U252" s="10"/>
      <c r="V252" s="10"/>
      <c r="W252" s="10"/>
      <c r="X252" s="11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</row>
    <row r="253" spans="1:45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0"/>
      <c r="R253" s="10"/>
      <c r="S253" s="10"/>
      <c r="T253" s="10"/>
      <c r="U253" s="10"/>
      <c r="V253" s="10"/>
      <c r="W253" s="10"/>
      <c r="X253" s="11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</row>
    <row r="254" spans="1:45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0"/>
      <c r="R254" s="10"/>
      <c r="S254" s="10"/>
      <c r="T254" s="10"/>
      <c r="U254" s="10"/>
      <c r="V254" s="10"/>
      <c r="W254" s="10"/>
      <c r="X254" s="11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</row>
    <row r="255" spans="1:45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0"/>
      <c r="R255" s="10"/>
      <c r="S255" s="10"/>
      <c r="T255" s="10"/>
      <c r="U255" s="10"/>
      <c r="V255" s="10"/>
      <c r="W255" s="10"/>
      <c r="X255" s="11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</row>
    <row r="256" spans="1:45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0"/>
      <c r="R256" s="10"/>
      <c r="S256" s="10"/>
      <c r="T256" s="10"/>
      <c r="U256" s="10"/>
      <c r="V256" s="10"/>
      <c r="W256" s="10"/>
      <c r="X256" s="11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</row>
    <row r="257" spans="1:45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0"/>
      <c r="R257" s="10"/>
      <c r="S257" s="10"/>
      <c r="T257" s="10"/>
      <c r="U257" s="10"/>
      <c r="V257" s="10"/>
      <c r="W257" s="10"/>
      <c r="X257" s="11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</row>
    <row r="258" spans="1:45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0"/>
      <c r="R258" s="10"/>
      <c r="S258" s="10"/>
      <c r="T258" s="10"/>
      <c r="U258" s="10"/>
      <c r="V258" s="10"/>
      <c r="W258" s="10"/>
      <c r="X258" s="11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</row>
    <row r="259" spans="1:45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0"/>
      <c r="R259" s="10"/>
      <c r="S259" s="10"/>
      <c r="T259" s="10"/>
      <c r="U259" s="10"/>
      <c r="V259" s="10"/>
      <c r="W259" s="10"/>
      <c r="X259" s="11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</row>
    <row r="260" spans="1:45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0"/>
      <c r="R260" s="10"/>
      <c r="S260" s="10"/>
      <c r="T260" s="10"/>
      <c r="U260" s="10"/>
      <c r="V260" s="10"/>
      <c r="W260" s="10"/>
      <c r="X260" s="11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</row>
    <row r="261" spans="1:45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0"/>
      <c r="R261" s="10"/>
      <c r="S261" s="10"/>
      <c r="T261" s="10"/>
      <c r="U261" s="10"/>
      <c r="V261" s="10"/>
      <c r="W261" s="10"/>
      <c r="X261" s="11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</row>
    <row r="262" spans="1:45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0"/>
      <c r="R262" s="10"/>
      <c r="S262" s="10"/>
      <c r="T262" s="10"/>
      <c r="U262" s="10"/>
      <c r="V262" s="10"/>
      <c r="W262" s="10"/>
      <c r="X262" s="11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</row>
  </sheetData>
  <sheetProtection algorithmName="SHA-512" hashValue="LmB0MjU8c6kYAKGP9MplCBettLOxZ5ndeyyCYwpcmFGzUxgRRhc+5Gz2oaL4GMz3VczxJXGM2xwK/c6eIt6OYA==" saltValue="YLe06K3WRTBLSkSfgRrkjQ==" spinCount="100000" sheet="1" objects="1" scenarios="1" formatCells="0" selectLockedCells="1"/>
  <mergeCells count="26">
    <mergeCell ref="B5:C5"/>
    <mergeCell ref="B24:C24"/>
    <mergeCell ref="A25:C25"/>
    <mergeCell ref="B18:C18"/>
    <mergeCell ref="B19:C19"/>
    <mergeCell ref="B20:C20"/>
    <mergeCell ref="B21:C21"/>
    <mergeCell ref="B22:C22"/>
    <mergeCell ref="B23:C23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1:K1"/>
    <mergeCell ref="M1:N1"/>
    <mergeCell ref="A2:A4"/>
    <mergeCell ref="B2:B4"/>
    <mergeCell ref="O2:O4"/>
  </mergeCells>
  <phoneticPr fontId="1"/>
  <conditionalFormatting sqref="M1:N1">
    <cfRule type="expression" dxfId="1" priority="1">
      <formula>$M$1=""</formula>
    </cfRule>
  </conditionalFormatting>
  <dataValidations count="2">
    <dataValidation type="list" imeMode="on" allowBlank="1" showInputMessage="1" showErrorMessage="1" sqref="D5:N24">
      <formula1>$C$27:$C$30</formula1>
    </dataValidation>
    <dataValidation imeMode="on" allowBlank="1" showInputMessage="1" showErrorMessage="1" sqref="B5:C24"/>
  </dataValidations>
  <pageMargins left="1.0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T262"/>
  <sheetViews>
    <sheetView zoomScale="95" zoomScaleNormal="95" workbookViewId="0">
      <selection activeCell="B5" sqref="B5:C5"/>
    </sheetView>
  </sheetViews>
  <sheetFormatPr defaultRowHeight="13.5" x14ac:dyDescent="0.15"/>
  <cols>
    <col min="1" max="1" width="5.875" customWidth="1"/>
    <col min="2" max="2" width="14.5" customWidth="1"/>
    <col min="3" max="3" width="3.375" customWidth="1"/>
    <col min="4" max="15" width="5.25" customWidth="1"/>
    <col min="17" max="17" width="9" style="12"/>
    <col min="18" max="18" width="3.25" style="12" bestFit="1" customWidth="1"/>
    <col min="19" max="19" width="4.125" style="12" bestFit="1" customWidth="1"/>
    <col min="20" max="20" width="3.25" style="12" bestFit="1" customWidth="1"/>
    <col min="21" max="21" width="3.25" style="12" customWidth="1"/>
    <col min="22" max="22" width="3.625" style="12" customWidth="1"/>
    <col min="23" max="23" width="3.25" style="12" customWidth="1"/>
    <col min="24" max="24" width="4.375" style="13" customWidth="1"/>
    <col min="25" max="30" width="4.375" style="12" customWidth="1"/>
    <col min="31" max="31" width="5.5" style="12" bestFit="1" customWidth="1"/>
    <col min="32" max="43" width="4.375" style="12" customWidth="1"/>
    <col min="44" max="45" width="4.75" style="12" customWidth="1"/>
    <col min="46" max="46" width="4.75" customWidth="1"/>
    <col min="47" max="57" width="3.25" customWidth="1"/>
  </cols>
  <sheetData>
    <row r="1" spans="1:46" ht="42" customHeight="1" x14ac:dyDescent="0.2">
      <c r="A1" s="34" t="s">
        <v>13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15" t="s">
        <v>14</v>
      </c>
      <c r="M1" s="33">
        <f>+出席簿①!M1</f>
        <v>2025</v>
      </c>
      <c r="N1" s="33"/>
      <c r="O1" s="14" t="s">
        <v>12</v>
      </c>
      <c r="P1" s="16"/>
      <c r="Q1" s="17"/>
      <c r="R1" s="17"/>
      <c r="S1" s="17"/>
      <c r="T1" s="17"/>
      <c r="U1" s="17"/>
      <c r="V1" s="17"/>
      <c r="W1" s="17"/>
      <c r="X1" s="18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9"/>
    </row>
    <row r="2" spans="1:46" ht="26.25" customHeight="1" x14ac:dyDescent="0.15">
      <c r="A2" s="35" t="s">
        <v>3</v>
      </c>
      <c r="B2" s="38" t="s">
        <v>4</v>
      </c>
      <c r="C2" s="8" t="s">
        <v>0</v>
      </c>
      <c r="D2" s="27" t="str">
        <f>IF(+出席簿①!D2="","",+出席簿①!D2)</f>
        <v/>
      </c>
      <c r="E2" s="27" t="str">
        <f>IF(+出席簿①!E2="","",+出席簿①!E2)</f>
        <v/>
      </c>
      <c r="F2" s="27" t="str">
        <f>IF(+出席簿①!F2="","",+出席簿①!F2)</f>
        <v/>
      </c>
      <c r="G2" s="27" t="str">
        <f>IF(+出席簿①!G2="","",+出席簿①!G2)</f>
        <v/>
      </c>
      <c r="H2" s="27" t="str">
        <f>IF(+出席簿①!H2="","",+出席簿①!H2)</f>
        <v/>
      </c>
      <c r="I2" s="27" t="str">
        <f>IF(+出席簿①!I2="","",+出席簿①!I2)</f>
        <v/>
      </c>
      <c r="J2" s="27" t="str">
        <f>IF(+出席簿①!J2="","",+出席簿①!J2)</f>
        <v/>
      </c>
      <c r="K2" s="27" t="str">
        <f>IF(+出席簿①!K2="","",+出席簿①!K2)</f>
        <v/>
      </c>
      <c r="L2" s="27" t="str">
        <f>IF(+出席簿①!L2="","",+出席簿①!L2)</f>
        <v/>
      </c>
      <c r="M2" s="27" t="str">
        <f>IF(+出席簿①!M2="","",+出席簿①!M2)</f>
        <v/>
      </c>
      <c r="N2" s="27" t="str">
        <f>IF(+出席簿①!N2="","",+出席簿①!N2)</f>
        <v/>
      </c>
      <c r="O2" s="46" t="s">
        <v>23</v>
      </c>
      <c r="P2" s="28" t="str">
        <f>+出席簿①!P2</f>
        <v/>
      </c>
      <c r="Q2" s="17"/>
      <c r="R2" s="20"/>
      <c r="S2" s="20"/>
      <c r="T2" s="20"/>
      <c r="U2" s="20"/>
      <c r="V2" s="20"/>
      <c r="W2" s="20"/>
      <c r="X2" s="21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19"/>
    </row>
    <row r="3" spans="1:46" ht="26.25" customHeight="1" x14ac:dyDescent="0.15">
      <c r="A3" s="36"/>
      <c r="B3" s="39"/>
      <c r="C3" s="8" t="s">
        <v>1</v>
      </c>
      <c r="D3" s="27" t="str">
        <f>IF(+出席簿①!D3="","",+出席簿①!D3)</f>
        <v/>
      </c>
      <c r="E3" s="27" t="str">
        <f>IF(+出席簿①!E3="","",+出席簿①!E3)</f>
        <v/>
      </c>
      <c r="F3" s="27" t="str">
        <f>IF(+出席簿①!F3="","",+出席簿①!F3)</f>
        <v/>
      </c>
      <c r="G3" s="27" t="str">
        <f>IF(+出席簿①!G3="","",+出席簿①!G3)</f>
        <v/>
      </c>
      <c r="H3" s="27" t="str">
        <f>IF(+出席簿①!H3="","",+出席簿①!H3)</f>
        <v/>
      </c>
      <c r="I3" s="27" t="str">
        <f>IF(+出席簿①!I3="","",+出席簿①!I3)</f>
        <v/>
      </c>
      <c r="J3" s="27" t="str">
        <f>IF(+出席簿①!J3="","",+出席簿①!J3)</f>
        <v/>
      </c>
      <c r="K3" s="27" t="str">
        <f>IF(+出席簿①!K3="","",+出席簿①!K3)</f>
        <v/>
      </c>
      <c r="L3" s="27" t="str">
        <f>IF(+出席簿①!L3="","",+出席簿①!L3)</f>
        <v/>
      </c>
      <c r="M3" s="27" t="str">
        <f>IF(+出席簿①!M3="","",+出席簿①!M3)</f>
        <v/>
      </c>
      <c r="N3" s="27" t="str">
        <f>IF(+出席簿①!N3="","",+出席簿①!N3)</f>
        <v/>
      </c>
      <c r="O3" s="47"/>
      <c r="P3" s="16"/>
      <c r="Q3" s="17"/>
      <c r="R3" s="20"/>
      <c r="S3" s="20"/>
      <c r="T3" s="20"/>
      <c r="U3" s="20"/>
      <c r="V3" s="20"/>
      <c r="W3" s="20"/>
      <c r="X3" s="21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19"/>
    </row>
    <row r="4" spans="1:46" ht="26.25" customHeight="1" x14ac:dyDescent="0.15">
      <c r="A4" s="37"/>
      <c r="B4" s="40"/>
      <c r="C4" s="8" t="s">
        <v>2</v>
      </c>
      <c r="D4" s="9" t="str">
        <f t="shared" ref="D4:M4" si="0">+IF(X8="","",X8)</f>
        <v/>
      </c>
      <c r="E4" s="9" t="str">
        <f t="shared" si="0"/>
        <v/>
      </c>
      <c r="F4" s="9" t="str">
        <f t="shared" si="0"/>
        <v/>
      </c>
      <c r="G4" s="9" t="str">
        <f t="shared" si="0"/>
        <v/>
      </c>
      <c r="H4" s="9" t="str">
        <f t="shared" si="0"/>
        <v/>
      </c>
      <c r="I4" s="9" t="str">
        <f t="shared" si="0"/>
        <v/>
      </c>
      <c r="J4" s="9" t="str">
        <f t="shared" si="0"/>
        <v/>
      </c>
      <c r="K4" s="9" t="str">
        <f t="shared" si="0"/>
        <v/>
      </c>
      <c r="L4" s="9" t="str">
        <f t="shared" si="0"/>
        <v/>
      </c>
      <c r="M4" s="9" t="str">
        <f t="shared" si="0"/>
        <v/>
      </c>
      <c r="N4" s="9" t="str">
        <f>+IF(AH8="","",AH8)</f>
        <v/>
      </c>
      <c r="O4" s="48"/>
      <c r="P4" s="16"/>
      <c r="Q4" s="17"/>
      <c r="R4" s="20"/>
      <c r="S4" s="20"/>
      <c r="T4" s="20"/>
      <c r="U4" s="20"/>
      <c r="V4" s="20"/>
      <c r="W4" s="20"/>
      <c r="X4" s="21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19"/>
    </row>
    <row r="5" spans="1:46" ht="27.95" customHeight="1" x14ac:dyDescent="0.15">
      <c r="A5" s="4">
        <v>41</v>
      </c>
      <c r="B5" s="44"/>
      <c r="C5" s="4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25" t="str">
        <f>IF(COUNTA(D5:N5)=0,"",COUNTA(D5:N5))</f>
        <v/>
      </c>
      <c r="P5" s="17" t="str">
        <f>IF(COUNT(出席簿①!$D$2:$N$2)=0,"",IF(O5=$P$2,"皆勤",""))</f>
        <v/>
      </c>
      <c r="Q5" s="17"/>
      <c r="R5" s="23">
        <v>1</v>
      </c>
      <c r="S5" s="23">
        <v>0</v>
      </c>
      <c r="T5" s="23">
        <v>31</v>
      </c>
      <c r="U5" s="24">
        <v>1</v>
      </c>
      <c r="V5" s="20" t="str">
        <f>HLOOKUP($M$1,$Y$13:$AR$20,2)</f>
        <v>火</v>
      </c>
      <c r="W5" s="20"/>
      <c r="X5" s="21" t="str">
        <f t="shared" ref="X5:AG5" si="1">IF(D$2="","",VLOOKUP(D$2,$R$5:$S$16,2))</f>
        <v/>
      </c>
      <c r="Y5" s="21" t="str">
        <f t="shared" si="1"/>
        <v/>
      </c>
      <c r="Z5" s="21" t="str">
        <f t="shared" si="1"/>
        <v/>
      </c>
      <c r="AA5" s="21" t="str">
        <f t="shared" si="1"/>
        <v/>
      </c>
      <c r="AB5" s="21" t="str">
        <f t="shared" si="1"/>
        <v/>
      </c>
      <c r="AC5" s="21" t="str">
        <f t="shared" si="1"/>
        <v/>
      </c>
      <c r="AD5" s="21" t="str">
        <f t="shared" si="1"/>
        <v/>
      </c>
      <c r="AE5" s="21" t="str">
        <f t="shared" si="1"/>
        <v/>
      </c>
      <c r="AF5" s="21" t="str">
        <f t="shared" si="1"/>
        <v/>
      </c>
      <c r="AG5" s="21" t="str">
        <f t="shared" si="1"/>
        <v/>
      </c>
      <c r="AH5" s="21" t="str">
        <f>IF(N$2="","",VLOOKUP(N$2,$R$5:$S$16,2))</f>
        <v/>
      </c>
      <c r="AI5" s="21" t="e">
        <f t="shared" ref="AI5:AO5" si="2">IF(O$2="","",VLOOKUP(O$2,$R$5:$S$16,2))</f>
        <v>#N/A</v>
      </c>
      <c r="AJ5" s="21" t="str">
        <f t="shared" si="2"/>
        <v/>
      </c>
      <c r="AK5" s="21" t="str">
        <f t="shared" si="2"/>
        <v/>
      </c>
      <c r="AL5" s="21" t="str">
        <f t="shared" si="2"/>
        <v/>
      </c>
      <c r="AM5" s="21" t="str">
        <f t="shared" si="2"/>
        <v/>
      </c>
      <c r="AN5" s="21" t="str">
        <f t="shared" si="2"/>
        <v/>
      </c>
      <c r="AO5" s="21" t="str">
        <f t="shared" si="2"/>
        <v/>
      </c>
      <c r="AP5" s="20"/>
      <c r="AQ5" s="20"/>
      <c r="AR5" s="20"/>
      <c r="AS5" s="20"/>
      <c r="AT5" s="19"/>
    </row>
    <row r="6" spans="1:46" ht="27.95" customHeight="1" x14ac:dyDescent="0.15">
      <c r="A6" s="4">
        <v>42</v>
      </c>
      <c r="B6" s="44"/>
      <c r="C6" s="4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5" t="str">
        <f t="shared" ref="O6:O24" si="3">IF(COUNTA(D6:N6)=0,"",COUNTA(D6:N6))</f>
        <v/>
      </c>
      <c r="P6" s="17" t="str">
        <f>IF(COUNT(出席簿①!$D$2:$N$2)=0,"",IF(O6=$P$2,"皆勤",""))</f>
        <v/>
      </c>
      <c r="Q6" s="17"/>
      <c r="R6" s="23">
        <v>2</v>
      </c>
      <c r="S6" s="23">
        <f>+S5+T5</f>
        <v>31</v>
      </c>
      <c r="T6" s="23">
        <f>+VLOOKUP(AA10,$X$10:$Y$11,2)</f>
        <v>28</v>
      </c>
      <c r="U6" s="20">
        <v>2</v>
      </c>
      <c r="V6" s="20" t="str">
        <f>HLOOKUP($M$1,$Y$13:$AR$20,3)</f>
        <v>水</v>
      </c>
      <c r="W6" s="20"/>
      <c r="X6" s="21" t="str">
        <f>+IF(X5="","",X5+D3)</f>
        <v/>
      </c>
      <c r="Y6" s="21" t="str">
        <f t="shared" ref="Y6:AO6" si="4">+IF(Y5="","",Y5+E3)</f>
        <v/>
      </c>
      <c r="Z6" s="21" t="str">
        <f t="shared" si="4"/>
        <v/>
      </c>
      <c r="AA6" s="21" t="str">
        <f t="shared" si="4"/>
        <v/>
      </c>
      <c r="AB6" s="21" t="str">
        <f t="shared" si="4"/>
        <v/>
      </c>
      <c r="AC6" s="21" t="str">
        <f t="shared" si="4"/>
        <v/>
      </c>
      <c r="AD6" s="21" t="str">
        <f t="shared" si="4"/>
        <v/>
      </c>
      <c r="AE6" s="21" t="str">
        <f t="shared" si="4"/>
        <v/>
      </c>
      <c r="AF6" s="21" t="str">
        <f t="shared" si="4"/>
        <v/>
      </c>
      <c r="AG6" s="21" t="str">
        <f t="shared" si="4"/>
        <v/>
      </c>
      <c r="AH6" s="21" t="str">
        <f t="shared" si="4"/>
        <v/>
      </c>
      <c r="AI6" s="21" t="e">
        <f t="shared" si="4"/>
        <v>#N/A</v>
      </c>
      <c r="AJ6" s="21" t="str">
        <f t="shared" si="4"/>
        <v/>
      </c>
      <c r="AK6" s="21" t="str">
        <f t="shared" si="4"/>
        <v/>
      </c>
      <c r="AL6" s="21" t="str">
        <f t="shared" si="4"/>
        <v/>
      </c>
      <c r="AM6" s="21" t="str">
        <f t="shared" si="4"/>
        <v/>
      </c>
      <c r="AN6" s="21" t="str">
        <f t="shared" si="4"/>
        <v/>
      </c>
      <c r="AO6" s="21" t="str">
        <f t="shared" si="4"/>
        <v/>
      </c>
      <c r="AP6" s="20"/>
      <c r="AQ6" s="20"/>
      <c r="AR6" s="20"/>
      <c r="AS6" s="20"/>
      <c r="AT6" s="19"/>
    </row>
    <row r="7" spans="1:46" ht="27.95" customHeight="1" x14ac:dyDescent="0.15">
      <c r="A7" s="4">
        <v>43</v>
      </c>
      <c r="B7" s="44"/>
      <c r="C7" s="4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25" t="str">
        <f t="shared" si="3"/>
        <v/>
      </c>
      <c r="P7" s="17" t="str">
        <f>IF(COUNT(出席簿①!$D$2:$N$2)=0,"",IF(O7=$P$2,"皆勤",""))</f>
        <v/>
      </c>
      <c r="Q7" s="17"/>
      <c r="R7" s="23">
        <v>3</v>
      </c>
      <c r="S7" s="23">
        <f t="shared" ref="S7:S16" si="5">+S6+T6</f>
        <v>59</v>
      </c>
      <c r="T7" s="23">
        <v>31</v>
      </c>
      <c r="U7" s="20">
        <v>3</v>
      </c>
      <c r="V7" s="20" t="str">
        <f>HLOOKUP($M$1,$Y$13:$AR$20,4)</f>
        <v>木</v>
      </c>
      <c r="W7" s="20"/>
      <c r="X7" s="21" t="str">
        <f>IF(X6="","",MOD(X6,7)+1)</f>
        <v/>
      </c>
      <c r="Y7" s="21" t="str">
        <f t="shared" ref="Y7:AM7" si="6">IF(Y6="","",MOD(Y6,7)+1)</f>
        <v/>
      </c>
      <c r="Z7" s="21" t="str">
        <f t="shared" si="6"/>
        <v/>
      </c>
      <c r="AA7" s="21" t="str">
        <f t="shared" si="6"/>
        <v/>
      </c>
      <c r="AB7" s="21" t="str">
        <f t="shared" si="6"/>
        <v/>
      </c>
      <c r="AC7" s="21" t="str">
        <f t="shared" si="6"/>
        <v/>
      </c>
      <c r="AD7" s="21" t="str">
        <f t="shared" si="6"/>
        <v/>
      </c>
      <c r="AE7" s="21" t="str">
        <f t="shared" si="6"/>
        <v/>
      </c>
      <c r="AF7" s="21" t="str">
        <f t="shared" si="6"/>
        <v/>
      </c>
      <c r="AG7" s="21" t="str">
        <f t="shared" si="6"/>
        <v/>
      </c>
      <c r="AH7" s="21" t="str">
        <f t="shared" si="6"/>
        <v/>
      </c>
      <c r="AI7" s="21" t="e">
        <f t="shared" si="6"/>
        <v>#N/A</v>
      </c>
      <c r="AJ7" s="21" t="str">
        <f t="shared" si="6"/>
        <v/>
      </c>
      <c r="AK7" s="21" t="str">
        <f t="shared" si="6"/>
        <v/>
      </c>
      <c r="AL7" s="21" t="str">
        <f t="shared" si="6"/>
        <v/>
      </c>
      <c r="AM7" s="21" t="str">
        <f t="shared" si="6"/>
        <v/>
      </c>
      <c r="AN7" s="20"/>
      <c r="AO7" s="20"/>
      <c r="AP7" s="20"/>
      <c r="AQ7" s="20"/>
      <c r="AR7" s="20"/>
      <c r="AS7" s="20"/>
      <c r="AT7" s="19"/>
    </row>
    <row r="8" spans="1:46" ht="27.95" customHeight="1" x14ac:dyDescent="0.15">
      <c r="A8" s="4">
        <v>44</v>
      </c>
      <c r="B8" s="44"/>
      <c r="C8" s="4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25" t="str">
        <f t="shared" si="3"/>
        <v/>
      </c>
      <c r="P8" s="17" t="str">
        <f>IF(COUNT(出席簿①!$D$2:$N$2)=0,"",IF(O8=$P$2,"皆勤",""))</f>
        <v/>
      </c>
      <c r="Q8" s="17"/>
      <c r="R8" s="23">
        <v>4</v>
      </c>
      <c r="S8" s="23">
        <f t="shared" si="5"/>
        <v>90</v>
      </c>
      <c r="T8" s="23">
        <v>30</v>
      </c>
      <c r="U8" s="20">
        <v>4</v>
      </c>
      <c r="V8" s="20" t="str">
        <f>HLOOKUP($M$1,$Y$13:$AR$20,5)</f>
        <v>金</v>
      </c>
      <c r="W8" s="20"/>
      <c r="X8" s="21" t="str">
        <f>+IF(X6="","",VLOOKUP(X7,$U$5:$V$11,2))</f>
        <v/>
      </c>
      <c r="Y8" s="21" t="str">
        <f t="shared" ref="Y8:AM8" si="7">+IF(Y6="","",VLOOKUP(Y7,$U$5:$V$11,2))</f>
        <v/>
      </c>
      <c r="Z8" s="21" t="str">
        <f t="shared" si="7"/>
        <v/>
      </c>
      <c r="AA8" s="21" t="str">
        <f t="shared" si="7"/>
        <v/>
      </c>
      <c r="AB8" s="21" t="str">
        <f t="shared" si="7"/>
        <v/>
      </c>
      <c r="AC8" s="21" t="str">
        <f t="shared" si="7"/>
        <v/>
      </c>
      <c r="AD8" s="21" t="str">
        <f t="shared" si="7"/>
        <v/>
      </c>
      <c r="AE8" s="21" t="str">
        <f t="shared" si="7"/>
        <v/>
      </c>
      <c r="AF8" s="21" t="str">
        <f t="shared" si="7"/>
        <v/>
      </c>
      <c r="AG8" s="21" t="str">
        <f t="shared" si="7"/>
        <v/>
      </c>
      <c r="AH8" s="21" t="str">
        <f t="shared" si="7"/>
        <v/>
      </c>
      <c r="AI8" s="21" t="e">
        <f t="shared" si="7"/>
        <v>#N/A</v>
      </c>
      <c r="AJ8" s="21" t="str">
        <f t="shared" si="7"/>
        <v/>
      </c>
      <c r="AK8" s="21" t="str">
        <f t="shared" si="7"/>
        <v/>
      </c>
      <c r="AL8" s="21" t="str">
        <f t="shared" si="7"/>
        <v/>
      </c>
      <c r="AM8" s="21" t="str">
        <f t="shared" si="7"/>
        <v/>
      </c>
      <c r="AN8" s="20"/>
      <c r="AO8" s="20"/>
      <c r="AP8" s="20"/>
      <c r="AQ8" s="20"/>
      <c r="AR8" s="20"/>
      <c r="AS8" s="20"/>
      <c r="AT8" s="19"/>
    </row>
    <row r="9" spans="1:46" ht="27.95" customHeight="1" x14ac:dyDescent="0.15">
      <c r="A9" s="4">
        <v>45</v>
      </c>
      <c r="B9" s="44"/>
      <c r="C9" s="4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25" t="str">
        <f t="shared" si="3"/>
        <v/>
      </c>
      <c r="P9" s="17" t="str">
        <f>IF(COUNT(出席簿①!$D$2:$N$2)=0,"",IF(O9=$P$2,"皆勤",""))</f>
        <v/>
      </c>
      <c r="Q9" s="17"/>
      <c r="R9" s="23">
        <v>5</v>
      </c>
      <c r="S9" s="23">
        <f t="shared" si="5"/>
        <v>120</v>
      </c>
      <c r="T9" s="23">
        <v>31</v>
      </c>
      <c r="U9" s="20">
        <v>5</v>
      </c>
      <c r="V9" s="20" t="str">
        <f>HLOOKUP($M$1,$Y$13:$AR$20,6)</f>
        <v>土</v>
      </c>
      <c r="W9" s="20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 t="str">
        <f>+IF(AL5="","",#REF!*7+1)</f>
        <v/>
      </c>
      <c r="AM9" s="21" t="str">
        <f>+IF(AM5="","",#REF!*7)</f>
        <v/>
      </c>
      <c r="AN9" s="21" t="str">
        <f>+IF(AN5="","",#REF!*7)</f>
        <v/>
      </c>
      <c r="AO9" s="21" t="str">
        <f>+IF(AO5="","",#REF!*7)</f>
        <v/>
      </c>
      <c r="AP9" s="20"/>
      <c r="AQ9" s="20"/>
      <c r="AR9" s="20"/>
      <c r="AS9" s="20"/>
      <c r="AT9" s="19"/>
    </row>
    <row r="10" spans="1:46" ht="27.95" customHeight="1" x14ac:dyDescent="0.15">
      <c r="A10" s="4">
        <v>46</v>
      </c>
      <c r="B10" s="44"/>
      <c r="C10" s="4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25" t="str">
        <f t="shared" si="3"/>
        <v/>
      </c>
      <c r="P10" s="17" t="str">
        <f>IF(COUNT(出席簿①!$D$2:$N$2)=0,"",IF(O10=$P$2,"皆勤",""))</f>
        <v/>
      </c>
      <c r="Q10" s="17"/>
      <c r="R10" s="23">
        <v>6</v>
      </c>
      <c r="S10" s="23">
        <f t="shared" si="5"/>
        <v>151</v>
      </c>
      <c r="T10" s="23">
        <v>30</v>
      </c>
      <c r="U10" s="20">
        <v>6</v>
      </c>
      <c r="V10" s="20" t="str">
        <f>HLOOKUP($M$1,$Y$13:$AR$20,7)</f>
        <v>日</v>
      </c>
      <c r="W10" s="20"/>
      <c r="X10" s="20">
        <v>0</v>
      </c>
      <c r="Y10" s="20">
        <v>29</v>
      </c>
      <c r="Z10" s="20"/>
      <c r="AA10" s="20">
        <f>+MOD(M1,4)</f>
        <v>1</v>
      </c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 t="str">
        <f t="shared" ref="AL10:AM10" si="8">+IF(AL5="","",VLOOKUP(AL9,$U$5:$V$11,2))</f>
        <v/>
      </c>
      <c r="AM10" s="21" t="str">
        <f t="shared" si="8"/>
        <v/>
      </c>
      <c r="AN10" s="21" t="str">
        <f>+IF(AN5="","",VLOOKUP(AN9,$U$6:$V$11,2))</f>
        <v/>
      </c>
      <c r="AO10" s="21" t="str">
        <f>+IF(AO5="","",VLOOKUP(AO9,$U$6:$V$11,2))</f>
        <v/>
      </c>
      <c r="AP10" s="20"/>
      <c r="AQ10" s="20"/>
      <c r="AR10" s="20"/>
      <c r="AS10" s="20"/>
      <c r="AT10" s="19"/>
    </row>
    <row r="11" spans="1:46" ht="27.95" customHeight="1" x14ac:dyDescent="0.15">
      <c r="A11" s="4">
        <v>47</v>
      </c>
      <c r="B11" s="44"/>
      <c r="C11" s="4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25" t="str">
        <f t="shared" si="3"/>
        <v/>
      </c>
      <c r="P11" s="17" t="str">
        <f>IF(COUNT(出席簿①!$D$2:$N$2)=0,"",IF(O11=$P$2,"皆勤",""))</f>
        <v/>
      </c>
      <c r="Q11" s="17"/>
      <c r="R11" s="23">
        <v>7</v>
      </c>
      <c r="S11" s="23">
        <f t="shared" si="5"/>
        <v>181</v>
      </c>
      <c r="T11" s="23">
        <v>31</v>
      </c>
      <c r="U11" s="20">
        <v>7</v>
      </c>
      <c r="V11" s="20" t="str">
        <f>HLOOKUP($M$1,$Y$13:$AR$20,8)</f>
        <v>月</v>
      </c>
      <c r="W11" s="20"/>
      <c r="X11" s="20">
        <v>1</v>
      </c>
      <c r="Y11" s="20">
        <v>28</v>
      </c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19"/>
    </row>
    <row r="12" spans="1:46" ht="27.95" customHeight="1" x14ac:dyDescent="0.15">
      <c r="A12" s="4">
        <v>48</v>
      </c>
      <c r="B12" s="44"/>
      <c r="C12" s="4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25" t="str">
        <f t="shared" si="3"/>
        <v/>
      </c>
      <c r="P12" s="17" t="str">
        <f>IF(COUNT(出席簿①!$D$2:$N$2)=0,"",IF(O12=$P$2,"皆勤",""))</f>
        <v/>
      </c>
      <c r="Q12" s="17"/>
      <c r="R12" s="23">
        <v>8</v>
      </c>
      <c r="S12" s="23">
        <f t="shared" si="5"/>
        <v>212</v>
      </c>
      <c r="T12" s="23">
        <v>31</v>
      </c>
      <c r="U12" s="20"/>
      <c r="V12" s="20"/>
      <c r="W12" s="20"/>
      <c r="X12" s="21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19"/>
    </row>
    <row r="13" spans="1:46" ht="27.95" customHeight="1" x14ac:dyDescent="0.15">
      <c r="A13" s="4">
        <v>49</v>
      </c>
      <c r="B13" s="44"/>
      <c r="C13" s="4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25" t="str">
        <f t="shared" si="3"/>
        <v/>
      </c>
      <c r="P13" s="17" t="str">
        <f>IF(COUNT(出席簿①!$D$2:$N$2)=0,"",IF(O13=$P$2,"皆勤",""))</f>
        <v/>
      </c>
      <c r="Q13" s="17"/>
      <c r="R13" s="23">
        <v>9</v>
      </c>
      <c r="S13" s="23">
        <f t="shared" si="5"/>
        <v>243</v>
      </c>
      <c r="T13" s="23">
        <v>30</v>
      </c>
      <c r="U13" s="20"/>
      <c r="V13" s="20"/>
      <c r="W13" s="20"/>
      <c r="X13" s="21"/>
      <c r="Y13" s="20">
        <v>2021</v>
      </c>
      <c r="Z13" s="20">
        <v>2022</v>
      </c>
      <c r="AA13" s="20">
        <v>2023</v>
      </c>
      <c r="AB13" s="20">
        <v>2024</v>
      </c>
      <c r="AC13" s="20">
        <v>2025</v>
      </c>
      <c r="AD13" s="20">
        <v>2026</v>
      </c>
      <c r="AE13" s="20">
        <v>2027</v>
      </c>
      <c r="AF13" s="20">
        <v>2028</v>
      </c>
      <c r="AG13" s="20">
        <v>2029</v>
      </c>
      <c r="AH13" s="20">
        <v>2030</v>
      </c>
      <c r="AI13" s="20">
        <v>2031</v>
      </c>
      <c r="AJ13" s="20">
        <v>2032</v>
      </c>
      <c r="AK13" s="20">
        <v>2033</v>
      </c>
      <c r="AL13" s="20">
        <v>2034</v>
      </c>
      <c r="AM13" s="20">
        <v>2035</v>
      </c>
      <c r="AN13" s="20">
        <v>2036</v>
      </c>
      <c r="AO13" s="20">
        <v>2037</v>
      </c>
      <c r="AP13" s="20">
        <v>2038</v>
      </c>
      <c r="AQ13" s="20">
        <v>2039</v>
      </c>
      <c r="AR13" s="20">
        <v>2040</v>
      </c>
      <c r="AS13" s="20"/>
      <c r="AT13" s="19"/>
    </row>
    <row r="14" spans="1:46" ht="27.95" customHeight="1" x14ac:dyDescent="0.15">
      <c r="A14" s="4">
        <v>50</v>
      </c>
      <c r="B14" s="44"/>
      <c r="C14" s="4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25" t="str">
        <f t="shared" si="3"/>
        <v/>
      </c>
      <c r="P14" s="17" t="str">
        <f>IF(COUNT(出席簿①!$D$2:$N$2)=0,"",IF(O14=$P$2,"皆勤",""))</f>
        <v/>
      </c>
      <c r="Q14" s="17"/>
      <c r="R14" s="23">
        <v>10</v>
      </c>
      <c r="S14" s="23">
        <f t="shared" si="5"/>
        <v>273</v>
      </c>
      <c r="T14" s="23">
        <v>31</v>
      </c>
      <c r="U14" s="20"/>
      <c r="V14" s="20"/>
      <c r="W14" s="20"/>
      <c r="X14" s="21">
        <v>1</v>
      </c>
      <c r="Y14" s="20" t="s">
        <v>9</v>
      </c>
      <c r="Z14" s="20" t="s">
        <v>10</v>
      </c>
      <c r="AA14" s="20" t="s">
        <v>11</v>
      </c>
      <c r="AB14" s="20" t="s">
        <v>1</v>
      </c>
      <c r="AC14" s="20" t="s">
        <v>7</v>
      </c>
      <c r="AD14" s="20" t="s">
        <v>8</v>
      </c>
      <c r="AE14" s="20" t="s">
        <v>9</v>
      </c>
      <c r="AF14" s="20" t="s">
        <v>10</v>
      </c>
      <c r="AG14" s="20" t="s">
        <v>1</v>
      </c>
      <c r="AH14" s="20" t="s">
        <v>6</v>
      </c>
      <c r="AI14" s="20" t="s">
        <v>7</v>
      </c>
      <c r="AJ14" s="20" t="s">
        <v>8</v>
      </c>
      <c r="AK14" s="20" t="s">
        <v>10</v>
      </c>
      <c r="AL14" s="20" t="s">
        <v>11</v>
      </c>
      <c r="AM14" s="20" t="s">
        <v>1</v>
      </c>
      <c r="AN14" s="20" t="s">
        <v>6</v>
      </c>
      <c r="AO14" s="20" t="s">
        <v>8</v>
      </c>
      <c r="AP14" s="20" t="s">
        <v>9</v>
      </c>
      <c r="AQ14" s="20" t="s">
        <v>10</v>
      </c>
      <c r="AR14" s="20" t="s">
        <v>11</v>
      </c>
      <c r="AS14" s="20"/>
      <c r="AT14" s="19"/>
    </row>
    <row r="15" spans="1:46" ht="27.95" customHeight="1" x14ac:dyDescent="0.15">
      <c r="A15" s="4">
        <v>51</v>
      </c>
      <c r="B15" s="44"/>
      <c r="C15" s="4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25" t="str">
        <f t="shared" si="3"/>
        <v/>
      </c>
      <c r="P15" s="17" t="str">
        <f>IF(COUNT(出席簿①!$D$2:$N$2)=0,"",IF(O15=$P$2,"皆勤",""))</f>
        <v/>
      </c>
      <c r="Q15" s="17"/>
      <c r="R15" s="23">
        <v>11</v>
      </c>
      <c r="S15" s="23">
        <f t="shared" si="5"/>
        <v>304</v>
      </c>
      <c r="T15" s="23">
        <v>30</v>
      </c>
      <c r="U15" s="20"/>
      <c r="V15" s="20"/>
      <c r="W15" s="20"/>
      <c r="X15" s="21">
        <v>2</v>
      </c>
      <c r="Y15" s="20" t="s">
        <v>10</v>
      </c>
      <c r="Z15" s="20" t="s">
        <v>11</v>
      </c>
      <c r="AA15" s="20" t="s">
        <v>1</v>
      </c>
      <c r="AB15" s="20" t="s">
        <v>6</v>
      </c>
      <c r="AC15" s="20" t="s">
        <v>8</v>
      </c>
      <c r="AD15" s="20" t="s">
        <v>9</v>
      </c>
      <c r="AE15" s="20" t="s">
        <v>10</v>
      </c>
      <c r="AF15" s="20" t="s">
        <v>11</v>
      </c>
      <c r="AG15" s="20" t="s">
        <v>6</v>
      </c>
      <c r="AH15" s="20" t="s">
        <v>7</v>
      </c>
      <c r="AI15" s="20" t="s">
        <v>8</v>
      </c>
      <c r="AJ15" s="20" t="s">
        <v>9</v>
      </c>
      <c r="AK15" s="20" t="s">
        <v>11</v>
      </c>
      <c r="AL15" s="20" t="s">
        <v>1</v>
      </c>
      <c r="AM15" s="20" t="s">
        <v>6</v>
      </c>
      <c r="AN15" s="20" t="s">
        <v>7</v>
      </c>
      <c r="AO15" s="20" t="s">
        <v>9</v>
      </c>
      <c r="AP15" s="20" t="s">
        <v>10</v>
      </c>
      <c r="AQ15" s="20" t="s">
        <v>11</v>
      </c>
      <c r="AR15" s="20" t="s">
        <v>1</v>
      </c>
      <c r="AS15" s="20"/>
      <c r="AT15" s="19"/>
    </row>
    <row r="16" spans="1:46" ht="27.95" customHeight="1" x14ac:dyDescent="0.15">
      <c r="A16" s="4">
        <v>52</v>
      </c>
      <c r="B16" s="44"/>
      <c r="C16" s="4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25" t="str">
        <f t="shared" si="3"/>
        <v/>
      </c>
      <c r="P16" s="17" t="str">
        <f>IF(COUNT(出席簿①!$D$2:$N$2)=0,"",IF(O16=$P$2,"皆勤",""))</f>
        <v/>
      </c>
      <c r="Q16" s="17"/>
      <c r="R16" s="23">
        <v>12</v>
      </c>
      <c r="S16" s="23">
        <f t="shared" si="5"/>
        <v>334</v>
      </c>
      <c r="T16" s="23">
        <v>31</v>
      </c>
      <c r="U16" s="20"/>
      <c r="V16" s="20"/>
      <c r="W16" s="20"/>
      <c r="X16" s="21">
        <v>3</v>
      </c>
      <c r="Y16" s="20" t="s">
        <v>11</v>
      </c>
      <c r="Z16" s="20" t="s">
        <v>1</v>
      </c>
      <c r="AA16" s="20" t="s">
        <v>6</v>
      </c>
      <c r="AB16" s="20" t="s">
        <v>7</v>
      </c>
      <c r="AC16" s="20" t="s">
        <v>9</v>
      </c>
      <c r="AD16" s="20" t="s">
        <v>10</v>
      </c>
      <c r="AE16" s="20" t="s">
        <v>11</v>
      </c>
      <c r="AF16" s="20" t="s">
        <v>1</v>
      </c>
      <c r="AG16" s="20" t="s">
        <v>7</v>
      </c>
      <c r="AH16" s="20" t="s">
        <v>8</v>
      </c>
      <c r="AI16" s="20" t="s">
        <v>9</v>
      </c>
      <c r="AJ16" s="20" t="s">
        <v>10</v>
      </c>
      <c r="AK16" s="20" t="s">
        <v>1</v>
      </c>
      <c r="AL16" s="20" t="s">
        <v>6</v>
      </c>
      <c r="AM16" s="20" t="s">
        <v>7</v>
      </c>
      <c r="AN16" s="20" t="s">
        <v>8</v>
      </c>
      <c r="AO16" s="20" t="s">
        <v>10</v>
      </c>
      <c r="AP16" s="20" t="s">
        <v>11</v>
      </c>
      <c r="AQ16" s="20" t="s">
        <v>1</v>
      </c>
      <c r="AR16" s="20" t="s">
        <v>6</v>
      </c>
      <c r="AS16" s="20"/>
      <c r="AT16" s="19"/>
    </row>
    <row r="17" spans="1:46" ht="27.95" customHeight="1" x14ac:dyDescent="0.15">
      <c r="A17" s="4">
        <v>53</v>
      </c>
      <c r="B17" s="44"/>
      <c r="C17" s="4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25" t="str">
        <f t="shared" si="3"/>
        <v/>
      </c>
      <c r="P17" s="17" t="str">
        <f>IF(COUNT(出席簿①!$D$2:$N$2)=0,"",IF(O17=$P$2,"皆勤",""))</f>
        <v/>
      </c>
      <c r="Q17" s="17"/>
      <c r="R17" s="20"/>
      <c r="S17" s="20"/>
      <c r="T17" s="20"/>
      <c r="U17" s="20"/>
      <c r="V17" s="20"/>
      <c r="W17" s="20"/>
      <c r="X17" s="21">
        <v>4</v>
      </c>
      <c r="Y17" s="20" t="s">
        <v>1</v>
      </c>
      <c r="Z17" s="20" t="s">
        <v>6</v>
      </c>
      <c r="AA17" s="20" t="s">
        <v>7</v>
      </c>
      <c r="AB17" s="20" t="s">
        <v>8</v>
      </c>
      <c r="AC17" s="20" t="s">
        <v>10</v>
      </c>
      <c r="AD17" s="20" t="s">
        <v>11</v>
      </c>
      <c r="AE17" s="20" t="s">
        <v>1</v>
      </c>
      <c r="AF17" s="20" t="s">
        <v>6</v>
      </c>
      <c r="AG17" s="20" t="s">
        <v>8</v>
      </c>
      <c r="AH17" s="20" t="s">
        <v>9</v>
      </c>
      <c r="AI17" s="20" t="s">
        <v>10</v>
      </c>
      <c r="AJ17" s="20" t="s">
        <v>11</v>
      </c>
      <c r="AK17" s="20" t="s">
        <v>6</v>
      </c>
      <c r="AL17" s="20" t="s">
        <v>7</v>
      </c>
      <c r="AM17" s="20" t="s">
        <v>8</v>
      </c>
      <c r="AN17" s="20" t="s">
        <v>9</v>
      </c>
      <c r="AO17" s="20" t="s">
        <v>11</v>
      </c>
      <c r="AP17" s="20" t="s">
        <v>1</v>
      </c>
      <c r="AQ17" s="20" t="s">
        <v>6</v>
      </c>
      <c r="AR17" s="20" t="s">
        <v>7</v>
      </c>
      <c r="AS17" s="20"/>
      <c r="AT17" s="19"/>
    </row>
    <row r="18" spans="1:46" ht="27.95" customHeight="1" x14ac:dyDescent="0.15">
      <c r="A18" s="4">
        <v>54</v>
      </c>
      <c r="B18" s="44"/>
      <c r="C18" s="4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25" t="str">
        <f t="shared" si="3"/>
        <v/>
      </c>
      <c r="P18" s="17" t="str">
        <f>IF(COUNT(出席簿①!$D$2:$N$2)=0,"",IF(O18=$P$2,"皆勤",""))</f>
        <v/>
      </c>
      <c r="Q18" s="17"/>
      <c r="R18" s="20"/>
      <c r="S18" s="20"/>
      <c r="T18" s="20"/>
      <c r="U18" s="20"/>
      <c r="V18" s="20"/>
      <c r="W18" s="20"/>
      <c r="X18" s="21">
        <v>5</v>
      </c>
      <c r="Y18" s="20" t="s">
        <v>6</v>
      </c>
      <c r="Z18" s="20" t="s">
        <v>7</v>
      </c>
      <c r="AA18" s="20" t="s">
        <v>8</v>
      </c>
      <c r="AB18" s="20" t="s">
        <v>9</v>
      </c>
      <c r="AC18" s="20" t="s">
        <v>11</v>
      </c>
      <c r="AD18" s="20" t="s">
        <v>1</v>
      </c>
      <c r="AE18" s="20" t="s">
        <v>6</v>
      </c>
      <c r="AF18" s="20" t="s">
        <v>7</v>
      </c>
      <c r="AG18" s="20" t="s">
        <v>9</v>
      </c>
      <c r="AH18" s="20" t="s">
        <v>10</v>
      </c>
      <c r="AI18" s="20" t="s">
        <v>11</v>
      </c>
      <c r="AJ18" s="20" t="s">
        <v>1</v>
      </c>
      <c r="AK18" s="20" t="s">
        <v>7</v>
      </c>
      <c r="AL18" s="20" t="s">
        <v>8</v>
      </c>
      <c r="AM18" s="20" t="s">
        <v>9</v>
      </c>
      <c r="AN18" s="20" t="s">
        <v>10</v>
      </c>
      <c r="AO18" s="20" t="s">
        <v>1</v>
      </c>
      <c r="AP18" s="20" t="s">
        <v>6</v>
      </c>
      <c r="AQ18" s="20" t="s">
        <v>7</v>
      </c>
      <c r="AR18" s="20" t="s">
        <v>8</v>
      </c>
      <c r="AS18" s="20"/>
      <c r="AT18" s="19"/>
    </row>
    <row r="19" spans="1:46" ht="27.95" customHeight="1" x14ac:dyDescent="0.15">
      <c r="A19" s="4">
        <v>55</v>
      </c>
      <c r="B19" s="44"/>
      <c r="C19" s="4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25" t="str">
        <f t="shared" si="3"/>
        <v/>
      </c>
      <c r="P19" s="17" t="str">
        <f>IF(COUNT(出席簿①!$D$2:$N$2)=0,"",IF(O19=$P$2,"皆勤",""))</f>
        <v/>
      </c>
      <c r="Q19" s="17"/>
      <c r="R19" s="20"/>
      <c r="S19" s="20"/>
      <c r="T19" s="20"/>
      <c r="U19" s="20"/>
      <c r="V19" s="20"/>
      <c r="W19" s="20"/>
      <c r="X19" s="21">
        <v>6</v>
      </c>
      <c r="Y19" s="20" t="s">
        <v>7</v>
      </c>
      <c r="Z19" s="20" t="s">
        <v>8</v>
      </c>
      <c r="AA19" s="20" t="s">
        <v>9</v>
      </c>
      <c r="AB19" s="20" t="s">
        <v>10</v>
      </c>
      <c r="AC19" s="20" t="s">
        <v>1</v>
      </c>
      <c r="AD19" s="20" t="s">
        <v>6</v>
      </c>
      <c r="AE19" s="20" t="s">
        <v>7</v>
      </c>
      <c r="AF19" s="20" t="s">
        <v>8</v>
      </c>
      <c r="AG19" s="20" t="s">
        <v>10</v>
      </c>
      <c r="AH19" s="20" t="s">
        <v>11</v>
      </c>
      <c r="AI19" s="20" t="s">
        <v>1</v>
      </c>
      <c r="AJ19" s="20" t="s">
        <v>6</v>
      </c>
      <c r="AK19" s="20" t="s">
        <v>8</v>
      </c>
      <c r="AL19" s="20" t="s">
        <v>9</v>
      </c>
      <c r="AM19" s="20" t="s">
        <v>10</v>
      </c>
      <c r="AN19" s="20" t="s">
        <v>11</v>
      </c>
      <c r="AO19" s="20" t="s">
        <v>6</v>
      </c>
      <c r="AP19" s="20" t="s">
        <v>7</v>
      </c>
      <c r="AQ19" s="20" t="s">
        <v>8</v>
      </c>
      <c r="AR19" s="20" t="s">
        <v>9</v>
      </c>
      <c r="AS19" s="20"/>
      <c r="AT19" s="19"/>
    </row>
    <row r="20" spans="1:46" ht="27.95" customHeight="1" x14ac:dyDescent="0.15">
      <c r="A20" s="4">
        <v>56</v>
      </c>
      <c r="B20" s="44"/>
      <c r="C20" s="4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25" t="str">
        <f t="shared" si="3"/>
        <v/>
      </c>
      <c r="P20" s="17" t="str">
        <f>IF(COUNT(出席簿①!$D$2:$N$2)=0,"",IF(O20=$P$2,"皆勤",""))</f>
        <v/>
      </c>
      <c r="Q20" s="17"/>
      <c r="R20" s="20"/>
      <c r="S20" s="20"/>
      <c r="T20" s="20"/>
      <c r="U20" s="20"/>
      <c r="V20" s="20"/>
      <c r="W20" s="20"/>
      <c r="X20" s="21">
        <v>7</v>
      </c>
      <c r="Y20" s="20" t="s">
        <v>8</v>
      </c>
      <c r="Z20" s="20" t="s">
        <v>9</v>
      </c>
      <c r="AA20" s="20" t="s">
        <v>10</v>
      </c>
      <c r="AB20" s="20" t="s">
        <v>11</v>
      </c>
      <c r="AC20" s="20" t="s">
        <v>6</v>
      </c>
      <c r="AD20" s="20" t="s">
        <v>7</v>
      </c>
      <c r="AE20" s="20" t="s">
        <v>8</v>
      </c>
      <c r="AF20" s="20" t="s">
        <v>9</v>
      </c>
      <c r="AG20" s="20" t="s">
        <v>11</v>
      </c>
      <c r="AH20" s="20" t="s">
        <v>1</v>
      </c>
      <c r="AI20" s="20" t="s">
        <v>6</v>
      </c>
      <c r="AJ20" s="20" t="s">
        <v>7</v>
      </c>
      <c r="AK20" s="20" t="s">
        <v>9</v>
      </c>
      <c r="AL20" s="20" t="s">
        <v>10</v>
      </c>
      <c r="AM20" s="20" t="s">
        <v>11</v>
      </c>
      <c r="AN20" s="20" t="s">
        <v>1</v>
      </c>
      <c r="AO20" s="20" t="s">
        <v>7</v>
      </c>
      <c r="AP20" s="20" t="s">
        <v>8</v>
      </c>
      <c r="AQ20" s="20" t="s">
        <v>9</v>
      </c>
      <c r="AR20" s="20" t="s">
        <v>10</v>
      </c>
      <c r="AS20" s="20"/>
      <c r="AT20" s="19"/>
    </row>
    <row r="21" spans="1:46" ht="27.95" customHeight="1" x14ac:dyDescent="0.15">
      <c r="A21" s="4">
        <v>57</v>
      </c>
      <c r="B21" s="44"/>
      <c r="C21" s="4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25" t="str">
        <f t="shared" si="3"/>
        <v/>
      </c>
      <c r="P21" s="17" t="str">
        <f>IF(COUNT(出席簿①!$D$2:$N$2)=0,"",IF(O21=$P$2,"皆勤",""))</f>
        <v/>
      </c>
      <c r="Q21" s="17"/>
      <c r="R21" s="20"/>
      <c r="S21" s="20"/>
      <c r="T21" s="20"/>
      <c r="U21" s="20"/>
      <c r="V21" s="20"/>
      <c r="W21" s="20"/>
      <c r="X21" s="21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19"/>
    </row>
    <row r="22" spans="1:46" ht="27.95" customHeight="1" x14ac:dyDescent="0.15">
      <c r="A22" s="4">
        <v>58</v>
      </c>
      <c r="B22" s="44"/>
      <c r="C22" s="4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25" t="str">
        <f t="shared" si="3"/>
        <v/>
      </c>
      <c r="P22" s="17" t="str">
        <f>IF(COUNT(出席簿①!$D$2:$N$2)=0,"",IF(O22=$P$2,"皆勤",""))</f>
        <v/>
      </c>
      <c r="Q22" s="17"/>
      <c r="R22" s="17"/>
      <c r="S22" s="17"/>
      <c r="T22" s="17"/>
      <c r="U22" s="17"/>
      <c r="V22" s="17"/>
      <c r="W22" s="17"/>
      <c r="X22" s="18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9"/>
    </row>
    <row r="23" spans="1:46" ht="27.95" customHeight="1" x14ac:dyDescent="0.15">
      <c r="A23" s="4">
        <v>59</v>
      </c>
      <c r="B23" s="44"/>
      <c r="C23" s="4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25" t="str">
        <f t="shared" si="3"/>
        <v/>
      </c>
      <c r="P23" s="17" t="str">
        <f>IF(COUNT(出席簿①!$D$2:$N$2)=0,"",IF(O23=$P$2,"皆勤",""))</f>
        <v/>
      </c>
      <c r="Q23" s="17"/>
      <c r="R23" s="17"/>
      <c r="S23" s="17"/>
      <c r="T23" s="17"/>
      <c r="U23" s="17"/>
      <c r="V23" s="17"/>
      <c r="W23" s="17"/>
      <c r="X23" s="18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9"/>
    </row>
    <row r="24" spans="1:46" ht="27.95" customHeight="1" x14ac:dyDescent="0.15">
      <c r="A24" s="4">
        <v>60</v>
      </c>
      <c r="B24" s="44"/>
      <c r="C24" s="4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25" t="str">
        <f t="shared" si="3"/>
        <v/>
      </c>
      <c r="P24" s="17" t="str">
        <f>IF(COUNT(出席簿①!$D$2:$N$2)=0,"",IF(O24=$P$2,"皆勤",""))</f>
        <v/>
      </c>
      <c r="Q24" s="17"/>
      <c r="R24" s="17"/>
      <c r="S24" s="17"/>
      <c r="T24" s="17"/>
      <c r="U24" s="17"/>
      <c r="V24" s="17"/>
      <c r="W24" s="17"/>
      <c r="X24" s="18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9"/>
    </row>
    <row r="25" spans="1:46" ht="27.95" customHeight="1" x14ac:dyDescent="0.15">
      <c r="A25" s="41" t="s">
        <v>22</v>
      </c>
      <c r="B25" s="42"/>
      <c r="C25" s="43"/>
      <c r="D25" s="26" t="str">
        <f t="shared" ref="D25:N25" si="9">+IF(COUNTIF(D5:D24,"〇")=0,"",COUNTIF(D5:D24,"〇"))</f>
        <v/>
      </c>
      <c r="E25" s="26" t="str">
        <f t="shared" si="9"/>
        <v/>
      </c>
      <c r="F25" s="26" t="str">
        <f t="shared" si="9"/>
        <v/>
      </c>
      <c r="G25" s="26" t="str">
        <f t="shared" si="9"/>
        <v/>
      </c>
      <c r="H25" s="26" t="str">
        <f t="shared" si="9"/>
        <v/>
      </c>
      <c r="I25" s="26" t="str">
        <f t="shared" si="9"/>
        <v/>
      </c>
      <c r="J25" s="26" t="str">
        <f t="shared" si="9"/>
        <v/>
      </c>
      <c r="K25" s="26" t="str">
        <f t="shared" si="9"/>
        <v/>
      </c>
      <c r="L25" s="26" t="str">
        <f t="shared" si="9"/>
        <v/>
      </c>
      <c r="M25" s="26" t="str">
        <f t="shared" si="9"/>
        <v/>
      </c>
      <c r="N25" s="26" t="str">
        <f t="shared" si="9"/>
        <v/>
      </c>
      <c r="O25" s="26"/>
      <c r="P25" s="22"/>
      <c r="Q25" s="17"/>
      <c r="R25" s="17"/>
      <c r="S25" s="17"/>
      <c r="T25" s="17"/>
      <c r="U25" s="17"/>
      <c r="V25" s="17"/>
      <c r="W25" s="17"/>
      <c r="X25" s="18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9"/>
    </row>
    <row r="26" spans="1:4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22"/>
      <c r="Q26" s="17"/>
      <c r="R26" s="17"/>
      <c r="S26" s="17"/>
      <c r="T26" s="17"/>
      <c r="U26" s="17"/>
      <c r="V26" s="17"/>
      <c r="W26" s="17"/>
      <c r="X26" s="18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9"/>
    </row>
    <row r="27" spans="1:46" x14ac:dyDescent="0.15">
      <c r="A27" s="1"/>
      <c r="B27" s="1"/>
      <c r="C27" s="7" t="s">
        <v>5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2"/>
      <c r="Q27" s="17"/>
      <c r="R27" s="17"/>
      <c r="S27" s="17"/>
      <c r="T27" s="17"/>
      <c r="U27" s="17"/>
      <c r="V27" s="17"/>
      <c r="W27" s="17"/>
      <c r="X27" s="18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9"/>
    </row>
    <row r="28" spans="1:46" x14ac:dyDescent="0.15">
      <c r="A28" s="1"/>
      <c r="B28" s="1"/>
      <c r="C28" s="7" t="s">
        <v>24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0"/>
      <c r="R28" s="10"/>
      <c r="S28" s="10"/>
      <c r="T28" s="10"/>
      <c r="U28" s="10"/>
      <c r="V28" s="10"/>
      <c r="W28" s="10"/>
      <c r="X28" s="11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</row>
    <row r="29" spans="1:46" x14ac:dyDescent="0.15">
      <c r="A29" s="1"/>
      <c r="B29" s="1"/>
      <c r="C29" s="7" t="s">
        <v>25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0"/>
      <c r="R29" s="10"/>
      <c r="S29" s="10"/>
      <c r="T29" s="10"/>
      <c r="U29" s="10"/>
      <c r="V29" s="10"/>
      <c r="W29" s="10"/>
      <c r="X29" s="11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</row>
    <row r="30" spans="1:46" x14ac:dyDescent="0.15">
      <c r="A30" s="1"/>
      <c r="B30" s="1"/>
      <c r="C30" s="7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0"/>
      <c r="R30" s="10"/>
      <c r="S30" s="10"/>
      <c r="T30" s="10"/>
      <c r="U30" s="10"/>
      <c r="V30" s="10"/>
      <c r="W30" s="10"/>
      <c r="X30" s="11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</row>
    <row r="31" spans="1:46" x14ac:dyDescent="0.15">
      <c r="A31" s="1"/>
      <c r="B31" s="1"/>
      <c r="C31" s="7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0"/>
      <c r="R31" s="10"/>
      <c r="S31" s="10"/>
      <c r="T31" s="10"/>
      <c r="U31" s="10"/>
      <c r="V31" s="10"/>
      <c r="W31" s="10"/>
      <c r="X31" s="11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</row>
    <row r="32" spans="1:46" x14ac:dyDescent="0.15">
      <c r="A32" s="1"/>
      <c r="B32" s="1"/>
      <c r="C32" s="10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0"/>
      <c r="R32" s="10"/>
      <c r="S32" s="10"/>
      <c r="T32" s="10"/>
      <c r="U32" s="10"/>
      <c r="V32" s="10"/>
      <c r="W32" s="10"/>
      <c r="X32" s="11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</row>
    <row r="33" spans="1:45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0"/>
      <c r="R33" s="10"/>
      <c r="S33" s="10"/>
      <c r="T33" s="10"/>
      <c r="U33" s="10"/>
      <c r="V33" s="10"/>
      <c r="W33" s="10"/>
      <c r="X33" s="11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</row>
    <row r="34" spans="1:45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"/>
      <c r="R34" s="10"/>
      <c r="S34" s="10"/>
      <c r="T34" s="10"/>
      <c r="U34" s="10"/>
      <c r="V34" s="10"/>
      <c r="W34" s="10"/>
      <c r="X34" s="11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</row>
    <row r="35" spans="1:45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"/>
      <c r="R35" s="10"/>
      <c r="S35" s="10"/>
      <c r="T35" s="10"/>
      <c r="U35" s="10"/>
      <c r="V35" s="10"/>
      <c r="W35" s="10"/>
      <c r="X35" s="11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</row>
    <row r="36" spans="1:45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0"/>
      <c r="R36" s="10"/>
      <c r="S36" s="10"/>
      <c r="T36" s="10"/>
      <c r="U36" s="10"/>
      <c r="V36" s="10"/>
      <c r="W36" s="10"/>
      <c r="X36" s="11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</row>
    <row r="37" spans="1:45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0"/>
      <c r="R37" s="10"/>
      <c r="S37" s="10"/>
      <c r="T37" s="10"/>
      <c r="U37" s="10"/>
      <c r="V37" s="10"/>
      <c r="W37" s="10"/>
      <c r="X37" s="11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</row>
    <row r="38" spans="1:45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0"/>
      <c r="R38" s="10"/>
      <c r="S38" s="10"/>
      <c r="T38" s="10"/>
      <c r="U38" s="10"/>
      <c r="V38" s="10"/>
      <c r="W38" s="10"/>
      <c r="X38" s="11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</row>
    <row r="39" spans="1:45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0"/>
      <c r="R39" s="10"/>
      <c r="S39" s="10"/>
      <c r="T39" s="10"/>
      <c r="U39" s="10"/>
      <c r="V39" s="10"/>
      <c r="W39" s="10"/>
      <c r="X39" s="11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</row>
    <row r="40" spans="1:45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0"/>
      <c r="R40" s="10"/>
      <c r="S40" s="10"/>
      <c r="T40" s="10"/>
      <c r="U40" s="10"/>
      <c r="V40" s="10"/>
      <c r="W40" s="10"/>
      <c r="X40" s="11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</row>
    <row r="41" spans="1:45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0"/>
      <c r="R41" s="10"/>
      <c r="S41" s="10"/>
      <c r="T41" s="10"/>
      <c r="U41" s="10"/>
      <c r="V41" s="10"/>
      <c r="W41" s="10"/>
      <c r="X41" s="11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</row>
    <row r="42" spans="1:45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0"/>
      <c r="R42" s="10"/>
      <c r="S42" s="10"/>
      <c r="T42" s="10"/>
      <c r="U42" s="10"/>
      <c r="V42" s="10"/>
      <c r="W42" s="10"/>
      <c r="X42" s="11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</row>
    <row r="43" spans="1:45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0"/>
      <c r="R43" s="10"/>
      <c r="S43" s="10"/>
      <c r="T43" s="10"/>
      <c r="U43" s="10"/>
      <c r="V43" s="10"/>
      <c r="W43" s="10"/>
      <c r="X43" s="11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</row>
    <row r="44" spans="1:45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0"/>
      <c r="R44" s="10"/>
      <c r="S44" s="10"/>
      <c r="T44" s="10"/>
      <c r="U44" s="10"/>
      <c r="V44" s="10"/>
      <c r="W44" s="10"/>
      <c r="X44" s="11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</row>
    <row r="45" spans="1:45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0"/>
      <c r="R45" s="10"/>
      <c r="S45" s="10"/>
      <c r="T45" s="10"/>
      <c r="U45" s="10"/>
      <c r="V45" s="10"/>
      <c r="W45" s="10"/>
      <c r="X45" s="11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</row>
    <row r="46" spans="1:45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0"/>
      <c r="R46" s="10"/>
      <c r="S46" s="10"/>
      <c r="T46" s="10"/>
      <c r="U46" s="10"/>
      <c r="V46" s="10"/>
      <c r="W46" s="10"/>
      <c r="X46" s="11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</row>
    <row r="47" spans="1:45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0"/>
      <c r="R47" s="10"/>
      <c r="S47" s="10"/>
      <c r="T47" s="10"/>
      <c r="U47" s="10"/>
      <c r="V47" s="10"/>
      <c r="W47" s="10"/>
      <c r="X47" s="11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</row>
    <row r="48" spans="1:45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0"/>
      <c r="R48" s="10"/>
      <c r="S48" s="10"/>
      <c r="T48" s="10"/>
      <c r="U48" s="10"/>
      <c r="V48" s="10"/>
      <c r="W48" s="10"/>
      <c r="X48" s="11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</row>
    <row r="49" spans="1:45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0"/>
      <c r="R49" s="10"/>
      <c r="S49" s="10"/>
      <c r="T49" s="10"/>
      <c r="U49" s="10"/>
      <c r="V49" s="10"/>
      <c r="W49" s="10"/>
      <c r="X49" s="11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</row>
    <row r="50" spans="1:45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0"/>
      <c r="R50" s="10"/>
      <c r="S50" s="10"/>
      <c r="T50" s="10"/>
      <c r="U50" s="10"/>
      <c r="V50" s="10"/>
      <c r="W50" s="10"/>
      <c r="X50" s="11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</row>
    <row r="51" spans="1:45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0"/>
      <c r="R51" s="10"/>
      <c r="S51" s="10"/>
      <c r="T51" s="10"/>
      <c r="U51" s="10"/>
      <c r="V51" s="10"/>
      <c r="W51" s="10"/>
      <c r="X51" s="11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</row>
    <row r="52" spans="1:45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0"/>
      <c r="R52" s="10"/>
      <c r="S52" s="10"/>
      <c r="T52" s="10"/>
      <c r="U52" s="10"/>
      <c r="V52" s="10"/>
      <c r="W52" s="10"/>
      <c r="X52" s="11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</row>
    <row r="53" spans="1:45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0"/>
      <c r="R53" s="10"/>
      <c r="S53" s="10"/>
      <c r="T53" s="10"/>
      <c r="U53" s="10"/>
      <c r="V53" s="10"/>
      <c r="W53" s="10"/>
      <c r="X53" s="11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</row>
    <row r="54" spans="1:45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0"/>
      <c r="R54" s="10"/>
      <c r="S54" s="10"/>
      <c r="T54" s="10"/>
      <c r="U54" s="10"/>
      <c r="V54" s="10"/>
      <c r="W54" s="10"/>
      <c r="X54" s="11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</row>
    <row r="55" spans="1:45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0"/>
      <c r="R55" s="10"/>
      <c r="S55" s="10"/>
      <c r="T55" s="10"/>
      <c r="U55" s="10"/>
      <c r="V55" s="10"/>
      <c r="W55" s="10"/>
      <c r="X55" s="11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</row>
    <row r="56" spans="1:45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"/>
      <c r="R56" s="10"/>
      <c r="S56" s="10"/>
      <c r="T56" s="10"/>
      <c r="U56" s="10"/>
      <c r="V56" s="10"/>
      <c r="W56" s="10"/>
      <c r="X56" s="11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</row>
    <row r="57" spans="1:45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"/>
      <c r="R57" s="10"/>
      <c r="S57" s="10"/>
      <c r="T57" s="10"/>
      <c r="U57" s="10"/>
      <c r="V57" s="10"/>
      <c r="W57" s="10"/>
      <c r="X57" s="11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</row>
    <row r="58" spans="1:45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0"/>
      <c r="R58" s="10"/>
      <c r="S58" s="10"/>
      <c r="T58" s="10"/>
      <c r="U58" s="10"/>
      <c r="V58" s="10"/>
      <c r="W58" s="10"/>
      <c r="X58" s="11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</row>
    <row r="59" spans="1:45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0"/>
      <c r="R59" s="10"/>
      <c r="S59" s="10"/>
      <c r="T59" s="10"/>
      <c r="U59" s="10"/>
      <c r="V59" s="10"/>
      <c r="W59" s="10"/>
      <c r="X59" s="11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</row>
    <row r="60" spans="1:45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0"/>
      <c r="R60" s="10"/>
      <c r="S60" s="10"/>
      <c r="T60" s="10"/>
      <c r="U60" s="10"/>
      <c r="V60" s="10"/>
      <c r="W60" s="10"/>
      <c r="X60" s="11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</row>
    <row r="61" spans="1:45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0"/>
      <c r="R61" s="10"/>
      <c r="S61" s="10"/>
      <c r="T61" s="10"/>
      <c r="U61" s="10"/>
      <c r="V61" s="10"/>
      <c r="W61" s="10"/>
      <c r="X61" s="11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</row>
    <row r="62" spans="1:45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0"/>
      <c r="R62" s="10"/>
      <c r="S62" s="10"/>
      <c r="T62" s="10"/>
      <c r="U62" s="10"/>
      <c r="V62" s="10"/>
      <c r="W62" s="10"/>
      <c r="X62" s="11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</row>
    <row r="63" spans="1:45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0"/>
      <c r="R63" s="10"/>
      <c r="S63" s="10"/>
      <c r="T63" s="10"/>
      <c r="U63" s="10"/>
      <c r="V63" s="10"/>
      <c r="W63" s="10"/>
      <c r="X63" s="11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</row>
    <row r="64" spans="1:45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0"/>
      <c r="R64" s="10"/>
      <c r="S64" s="10"/>
      <c r="T64" s="10"/>
      <c r="U64" s="10"/>
      <c r="V64" s="10"/>
      <c r="W64" s="10"/>
      <c r="X64" s="11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</row>
    <row r="65" spans="1:45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0"/>
      <c r="R65" s="10"/>
      <c r="S65" s="10"/>
      <c r="T65" s="10"/>
      <c r="U65" s="10"/>
      <c r="V65" s="10"/>
      <c r="W65" s="10"/>
      <c r="X65" s="11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</row>
    <row r="66" spans="1:45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0"/>
      <c r="R66" s="10"/>
      <c r="S66" s="10"/>
      <c r="T66" s="10"/>
      <c r="U66" s="10"/>
      <c r="V66" s="10"/>
      <c r="W66" s="10"/>
      <c r="X66" s="11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</row>
    <row r="67" spans="1:45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0"/>
      <c r="R67" s="10"/>
      <c r="S67" s="10"/>
      <c r="T67" s="10"/>
      <c r="U67" s="10"/>
      <c r="V67" s="10"/>
      <c r="W67" s="10"/>
      <c r="X67" s="11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</row>
    <row r="68" spans="1:45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0"/>
      <c r="R68" s="10"/>
      <c r="S68" s="10"/>
      <c r="T68" s="10"/>
      <c r="U68" s="10"/>
      <c r="V68" s="10"/>
      <c r="W68" s="10"/>
      <c r="X68" s="11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</row>
    <row r="69" spans="1:45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0"/>
      <c r="R69" s="10"/>
      <c r="S69" s="10"/>
      <c r="T69" s="10"/>
      <c r="U69" s="10"/>
      <c r="V69" s="10"/>
      <c r="W69" s="10"/>
      <c r="X69" s="11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</row>
    <row r="70" spans="1:45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0"/>
      <c r="R70" s="10"/>
      <c r="S70" s="10"/>
      <c r="T70" s="10"/>
      <c r="U70" s="10"/>
      <c r="V70" s="10"/>
      <c r="W70" s="10"/>
      <c r="X70" s="11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</row>
    <row r="71" spans="1:45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0"/>
      <c r="R71" s="10"/>
      <c r="S71" s="10"/>
      <c r="T71" s="10"/>
      <c r="U71" s="10"/>
      <c r="V71" s="10"/>
      <c r="W71" s="10"/>
      <c r="X71" s="11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</row>
    <row r="72" spans="1:45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0"/>
      <c r="R72" s="10"/>
      <c r="S72" s="10"/>
      <c r="T72" s="10"/>
      <c r="U72" s="10"/>
      <c r="V72" s="10"/>
      <c r="W72" s="10"/>
      <c r="X72" s="11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</row>
    <row r="73" spans="1:45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0"/>
      <c r="R73" s="10"/>
      <c r="S73" s="10"/>
      <c r="T73" s="10"/>
      <c r="U73" s="10"/>
      <c r="V73" s="10"/>
      <c r="W73" s="10"/>
      <c r="X73" s="11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</row>
    <row r="74" spans="1:45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0"/>
      <c r="R74" s="10"/>
      <c r="S74" s="10"/>
      <c r="T74" s="10"/>
      <c r="U74" s="10"/>
      <c r="V74" s="10"/>
      <c r="W74" s="10"/>
      <c r="X74" s="11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</row>
    <row r="75" spans="1:45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0"/>
      <c r="R75" s="10"/>
      <c r="S75" s="10"/>
      <c r="T75" s="10"/>
      <c r="U75" s="10"/>
      <c r="V75" s="10"/>
      <c r="W75" s="10"/>
      <c r="X75" s="11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</row>
    <row r="76" spans="1:45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0"/>
      <c r="R76" s="10"/>
      <c r="S76" s="10"/>
      <c r="T76" s="10"/>
      <c r="U76" s="10"/>
      <c r="V76" s="10"/>
      <c r="W76" s="10"/>
      <c r="X76" s="11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</row>
    <row r="77" spans="1:45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0"/>
      <c r="R77" s="10"/>
      <c r="S77" s="10"/>
      <c r="T77" s="10"/>
      <c r="U77" s="10"/>
      <c r="V77" s="10"/>
      <c r="W77" s="10"/>
      <c r="X77" s="11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</row>
    <row r="78" spans="1:45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0"/>
      <c r="R78" s="10"/>
      <c r="S78" s="10"/>
      <c r="T78" s="10"/>
      <c r="U78" s="10"/>
      <c r="V78" s="10"/>
      <c r="W78" s="10"/>
      <c r="X78" s="11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</row>
    <row r="79" spans="1:45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0"/>
      <c r="R79" s="10"/>
      <c r="S79" s="10"/>
      <c r="T79" s="10"/>
      <c r="U79" s="10"/>
      <c r="V79" s="10"/>
      <c r="W79" s="10"/>
      <c r="X79" s="11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</row>
    <row r="80" spans="1:45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0"/>
      <c r="R80" s="10"/>
      <c r="S80" s="10"/>
      <c r="T80" s="10"/>
      <c r="U80" s="10"/>
      <c r="V80" s="10"/>
      <c r="W80" s="10"/>
      <c r="X80" s="11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</row>
    <row r="81" spans="1:45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0"/>
      <c r="R81" s="10"/>
      <c r="S81" s="10"/>
      <c r="T81" s="10"/>
      <c r="U81" s="10"/>
      <c r="V81" s="10"/>
      <c r="W81" s="10"/>
      <c r="X81" s="11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</row>
    <row r="82" spans="1:45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0"/>
      <c r="R82" s="10"/>
      <c r="S82" s="10"/>
      <c r="T82" s="10"/>
      <c r="U82" s="10"/>
      <c r="V82" s="10"/>
      <c r="W82" s="10"/>
      <c r="X82" s="11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</row>
    <row r="83" spans="1:45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0"/>
      <c r="R83" s="10"/>
      <c r="S83" s="10"/>
      <c r="T83" s="10"/>
      <c r="U83" s="10"/>
      <c r="V83" s="10"/>
      <c r="W83" s="10"/>
      <c r="X83" s="11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</row>
    <row r="84" spans="1:45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0"/>
      <c r="R84" s="10"/>
      <c r="S84" s="10"/>
      <c r="T84" s="10"/>
      <c r="U84" s="10"/>
      <c r="V84" s="10"/>
      <c r="W84" s="10"/>
      <c r="X84" s="11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</row>
    <row r="85" spans="1:45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0"/>
      <c r="R85" s="10"/>
      <c r="S85" s="10"/>
      <c r="T85" s="10"/>
      <c r="U85" s="10"/>
      <c r="V85" s="10"/>
      <c r="W85" s="10"/>
      <c r="X85" s="11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</row>
    <row r="86" spans="1:45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0"/>
      <c r="R86" s="10"/>
      <c r="S86" s="10"/>
      <c r="T86" s="10"/>
      <c r="U86" s="10"/>
      <c r="V86" s="10"/>
      <c r="W86" s="10"/>
      <c r="X86" s="11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</row>
    <row r="87" spans="1:45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0"/>
      <c r="R87" s="10"/>
      <c r="S87" s="10"/>
      <c r="T87" s="10"/>
      <c r="U87" s="10"/>
      <c r="V87" s="10"/>
      <c r="W87" s="10"/>
      <c r="X87" s="11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</row>
    <row r="88" spans="1:45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0"/>
      <c r="R88" s="10"/>
      <c r="S88" s="10"/>
      <c r="T88" s="10"/>
      <c r="U88" s="10"/>
      <c r="V88" s="10"/>
      <c r="W88" s="10"/>
      <c r="X88" s="11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</row>
    <row r="89" spans="1:45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0"/>
      <c r="R89" s="10"/>
      <c r="S89" s="10"/>
      <c r="T89" s="10"/>
      <c r="U89" s="10"/>
      <c r="V89" s="10"/>
      <c r="W89" s="10"/>
      <c r="X89" s="11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</row>
    <row r="90" spans="1:45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0"/>
      <c r="R90" s="10"/>
      <c r="S90" s="10"/>
      <c r="T90" s="10"/>
      <c r="U90" s="10"/>
      <c r="V90" s="10"/>
      <c r="W90" s="10"/>
      <c r="X90" s="11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</row>
    <row r="91" spans="1:45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0"/>
      <c r="R91" s="10"/>
      <c r="S91" s="10"/>
      <c r="T91" s="10"/>
      <c r="U91" s="10"/>
      <c r="V91" s="10"/>
      <c r="W91" s="10"/>
      <c r="X91" s="11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</row>
    <row r="92" spans="1:45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0"/>
      <c r="R92" s="10"/>
      <c r="S92" s="10"/>
      <c r="T92" s="10"/>
      <c r="U92" s="10"/>
      <c r="V92" s="10"/>
      <c r="W92" s="10"/>
      <c r="X92" s="11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</row>
    <row r="93" spans="1:45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0"/>
      <c r="R93" s="10"/>
      <c r="S93" s="10"/>
      <c r="T93" s="10"/>
      <c r="U93" s="10"/>
      <c r="V93" s="10"/>
      <c r="W93" s="10"/>
      <c r="X93" s="11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</row>
    <row r="94" spans="1:45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0"/>
      <c r="R94" s="10"/>
      <c r="S94" s="10"/>
      <c r="T94" s="10"/>
      <c r="U94" s="10"/>
      <c r="V94" s="10"/>
      <c r="W94" s="10"/>
      <c r="X94" s="11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</row>
    <row r="95" spans="1:45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0"/>
      <c r="R95" s="10"/>
      <c r="S95" s="10"/>
      <c r="T95" s="10"/>
      <c r="U95" s="10"/>
      <c r="V95" s="10"/>
      <c r="W95" s="10"/>
      <c r="X95" s="11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</row>
    <row r="96" spans="1:45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0"/>
      <c r="R96" s="10"/>
      <c r="S96" s="10"/>
      <c r="T96" s="10"/>
      <c r="U96" s="10"/>
      <c r="V96" s="10"/>
      <c r="W96" s="10"/>
      <c r="X96" s="11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</row>
    <row r="97" spans="1:45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0"/>
      <c r="R97" s="10"/>
      <c r="S97" s="10"/>
      <c r="T97" s="10"/>
      <c r="U97" s="10"/>
      <c r="V97" s="10"/>
      <c r="W97" s="10"/>
      <c r="X97" s="11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</row>
    <row r="98" spans="1:45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0"/>
      <c r="R98" s="10"/>
      <c r="S98" s="10"/>
      <c r="T98" s="10"/>
      <c r="U98" s="10"/>
      <c r="V98" s="10"/>
      <c r="W98" s="10"/>
      <c r="X98" s="11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</row>
    <row r="99" spans="1:45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0"/>
      <c r="R99" s="10"/>
      <c r="S99" s="10"/>
      <c r="T99" s="10"/>
      <c r="U99" s="10"/>
      <c r="V99" s="10"/>
      <c r="W99" s="10"/>
      <c r="X99" s="11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</row>
    <row r="100" spans="1:45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0"/>
      <c r="R100" s="10"/>
      <c r="S100" s="10"/>
      <c r="T100" s="10"/>
      <c r="U100" s="10"/>
      <c r="V100" s="10"/>
      <c r="W100" s="10"/>
      <c r="X100" s="11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</row>
    <row r="101" spans="1:45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0"/>
      <c r="R101" s="10"/>
      <c r="S101" s="10"/>
      <c r="T101" s="10"/>
      <c r="U101" s="10"/>
      <c r="V101" s="10"/>
      <c r="W101" s="10"/>
      <c r="X101" s="11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</row>
    <row r="102" spans="1:45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0"/>
      <c r="R102" s="10"/>
      <c r="S102" s="10"/>
      <c r="T102" s="10"/>
      <c r="U102" s="10"/>
      <c r="V102" s="10"/>
      <c r="W102" s="10"/>
      <c r="X102" s="11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</row>
    <row r="103" spans="1:45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0"/>
      <c r="R103" s="10"/>
      <c r="S103" s="10"/>
      <c r="T103" s="10"/>
      <c r="U103" s="10"/>
      <c r="V103" s="10"/>
      <c r="W103" s="10"/>
      <c r="X103" s="11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</row>
    <row r="104" spans="1:45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0"/>
      <c r="R104" s="10"/>
      <c r="S104" s="10"/>
      <c r="T104" s="10"/>
      <c r="U104" s="10"/>
      <c r="V104" s="10"/>
      <c r="W104" s="10"/>
      <c r="X104" s="11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</row>
    <row r="105" spans="1:45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0"/>
      <c r="R105" s="10"/>
      <c r="S105" s="10"/>
      <c r="T105" s="10"/>
      <c r="U105" s="10"/>
      <c r="V105" s="10"/>
      <c r="W105" s="10"/>
      <c r="X105" s="11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</row>
    <row r="106" spans="1:45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0"/>
      <c r="R106" s="10"/>
      <c r="S106" s="10"/>
      <c r="T106" s="10"/>
      <c r="U106" s="10"/>
      <c r="V106" s="10"/>
      <c r="W106" s="10"/>
      <c r="X106" s="11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</row>
    <row r="107" spans="1:45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0"/>
      <c r="R107" s="10"/>
      <c r="S107" s="10"/>
      <c r="T107" s="10"/>
      <c r="U107" s="10"/>
      <c r="V107" s="10"/>
      <c r="W107" s="10"/>
      <c r="X107" s="11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</row>
    <row r="108" spans="1:45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0"/>
      <c r="R108" s="10"/>
      <c r="S108" s="10"/>
      <c r="T108" s="10"/>
      <c r="U108" s="10"/>
      <c r="V108" s="10"/>
      <c r="W108" s="10"/>
      <c r="X108" s="11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</row>
    <row r="109" spans="1:45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0"/>
      <c r="R109" s="10"/>
      <c r="S109" s="10"/>
      <c r="T109" s="10"/>
      <c r="U109" s="10"/>
      <c r="V109" s="10"/>
      <c r="W109" s="10"/>
      <c r="X109" s="11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</row>
    <row r="110" spans="1:45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0"/>
      <c r="R110" s="10"/>
      <c r="S110" s="10"/>
      <c r="T110" s="10"/>
      <c r="U110" s="10"/>
      <c r="V110" s="10"/>
      <c r="W110" s="10"/>
      <c r="X110" s="11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</row>
    <row r="111" spans="1:45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0"/>
      <c r="R111" s="10"/>
      <c r="S111" s="10"/>
      <c r="T111" s="10"/>
      <c r="U111" s="10"/>
      <c r="V111" s="10"/>
      <c r="W111" s="10"/>
      <c r="X111" s="11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</row>
    <row r="112" spans="1:45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0"/>
      <c r="R112" s="10"/>
      <c r="S112" s="10"/>
      <c r="T112" s="10"/>
      <c r="U112" s="10"/>
      <c r="V112" s="10"/>
      <c r="W112" s="10"/>
      <c r="X112" s="11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</row>
    <row r="113" spans="1:45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0"/>
      <c r="R113" s="10"/>
      <c r="S113" s="10"/>
      <c r="T113" s="10"/>
      <c r="U113" s="10"/>
      <c r="V113" s="10"/>
      <c r="W113" s="10"/>
      <c r="X113" s="11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</row>
    <row r="114" spans="1:45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0"/>
      <c r="R114" s="10"/>
      <c r="S114" s="10"/>
      <c r="T114" s="10"/>
      <c r="U114" s="10"/>
      <c r="V114" s="10"/>
      <c r="W114" s="10"/>
      <c r="X114" s="11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</row>
    <row r="115" spans="1:45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0"/>
      <c r="R115" s="10"/>
      <c r="S115" s="10"/>
      <c r="T115" s="10"/>
      <c r="U115" s="10"/>
      <c r="V115" s="10"/>
      <c r="W115" s="10"/>
      <c r="X115" s="11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</row>
    <row r="116" spans="1:45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0"/>
      <c r="R116" s="10"/>
      <c r="S116" s="10"/>
      <c r="T116" s="10"/>
      <c r="U116" s="10"/>
      <c r="V116" s="10"/>
      <c r="W116" s="10"/>
      <c r="X116" s="11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</row>
    <row r="117" spans="1:45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0"/>
      <c r="R117" s="10"/>
      <c r="S117" s="10"/>
      <c r="T117" s="10"/>
      <c r="U117" s="10"/>
      <c r="V117" s="10"/>
      <c r="W117" s="10"/>
      <c r="X117" s="11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</row>
    <row r="118" spans="1:45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0"/>
      <c r="R118" s="10"/>
      <c r="S118" s="10"/>
      <c r="T118" s="10"/>
      <c r="U118" s="10"/>
      <c r="V118" s="10"/>
      <c r="W118" s="10"/>
      <c r="X118" s="11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</row>
    <row r="119" spans="1:45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0"/>
      <c r="R119" s="10"/>
      <c r="S119" s="10"/>
      <c r="T119" s="10"/>
      <c r="U119" s="10"/>
      <c r="V119" s="10"/>
      <c r="W119" s="10"/>
      <c r="X119" s="11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</row>
    <row r="120" spans="1:45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0"/>
      <c r="R120" s="10"/>
      <c r="S120" s="10"/>
      <c r="T120" s="10"/>
      <c r="U120" s="10"/>
      <c r="V120" s="10"/>
      <c r="W120" s="10"/>
      <c r="X120" s="11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</row>
    <row r="121" spans="1:45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0"/>
      <c r="R121" s="10"/>
      <c r="S121" s="10"/>
      <c r="T121" s="10"/>
      <c r="U121" s="10"/>
      <c r="V121" s="10"/>
      <c r="W121" s="10"/>
      <c r="X121" s="11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</row>
    <row r="122" spans="1:45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0"/>
      <c r="R122" s="10"/>
      <c r="S122" s="10"/>
      <c r="T122" s="10"/>
      <c r="U122" s="10"/>
      <c r="V122" s="10"/>
      <c r="W122" s="10"/>
      <c r="X122" s="11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</row>
    <row r="123" spans="1:45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0"/>
      <c r="R123" s="10"/>
      <c r="S123" s="10"/>
      <c r="T123" s="10"/>
      <c r="U123" s="10"/>
      <c r="V123" s="10"/>
      <c r="W123" s="10"/>
      <c r="X123" s="11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</row>
    <row r="124" spans="1:45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0"/>
      <c r="R124" s="10"/>
      <c r="S124" s="10"/>
      <c r="T124" s="10"/>
      <c r="U124" s="10"/>
      <c r="V124" s="10"/>
      <c r="W124" s="10"/>
      <c r="X124" s="11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</row>
    <row r="125" spans="1:45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0"/>
      <c r="R125" s="10"/>
      <c r="S125" s="10"/>
      <c r="T125" s="10"/>
      <c r="U125" s="10"/>
      <c r="V125" s="10"/>
      <c r="W125" s="10"/>
      <c r="X125" s="11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</row>
    <row r="126" spans="1:45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0"/>
      <c r="R126" s="10"/>
      <c r="S126" s="10"/>
      <c r="T126" s="10"/>
      <c r="U126" s="10"/>
      <c r="V126" s="10"/>
      <c r="W126" s="10"/>
      <c r="X126" s="11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</row>
    <row r="127" spans="1:45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0"/>
      <c r="R127" s="10"/>
      <c r="S127" s="10"/>
      <c r="T127" s="10"/>
      <c r="U127" s="10"/>
      <c r="V127" s="10"/>
      <c r="W127" s="10"/>
      <c r="X127" s="11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</row>
    <row r="128" spans="1:45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0"/>
      <c r="R128" s="10"/>
      <c r="S128" s="10"/>
      <c r="T128" s="10"/>
      <c r="U128" s="10"/>
      <c r="V128" s="10"/>
      <c r="W128" s="10"/>
      <c r="X128" s="11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</row>
    <row r="129" spans="1:45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0"/>
      <c r="R129" s="10"/>
      <c r="S129" s="10"/>
      <c r="T129" s="10"/>
      <c r="U129" s="10"/>
      <c r="V129" s="10"/>
      <c r="W129" s="10"/>
      <c r="X129" s="11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</row>
    <row r="130" spans="1:45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0"/>
      <c r="R130" s="10"/>
      <c r="S130" s="10"/>
      <c r="T130" s="10"/>
      <c r="U130" s="10"/>
      <c r="V130" s="10"/>
      <c r="W130" s="10"/>
      <c r="X130" s="11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</row>
    <row r="131" spans="1:45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0"/>
      <c r="R131" s="10"/>
      <c r="S131" s="10"/>
      <c r="T131" s="10"/>
      <c r="U131" s="10"/>
      <c r="V131" s="10"/>
      <c r="W131" s="10"/>
      <c r="X131" s="11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</row>
    <row r="132" spans="1:45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0"/>
      <c r="R132" s="10"/>
      <c r="S132" s="10"/>
      <c r="T132" s="10"/>
      <c r="U132" s="10"/>
      <c r="V132" s="10"/>
      <c r="W132" s="10"/>
      <c r="X132" s="11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</row>
    <row r="133" spans="1:45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0"/>
      <c r="R133" s="10"/>
      <c r="S133" s="10"/>
      <c r="T133" s="10"/>
      <c r="U133" s="10"/>
      <c r="V133" s="10"/>
      <c r="W133" s="10"/>
      <c r="X133" s="11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</row>
    <row r="134" spans="1:45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0"/>
      <c r="R134" s="10"/>
      <c r="S134" s="10"/>
      <c r="T134" s="10"/>
      <c r="U134" s="10"/>
      <c r="V134" s="10"/>
      <c r="W134" s="10"/>
      <c r="X134" s="11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</row>
    <row r="135" spans="1:45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0"/>
      <c r="R135" s="10"/>
      <c r="S135" s="10"/>
      <c r="T135" s="10"/>
      <c r="U135" s="10"/>
      <c r="V135" s="10"/>
      <c r="W135" s="10"/>
      <c r="X135" s="11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</row>
    <row r="136" spans="1:45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0"/>
      <c r="R136" s="10"/>
      <c r="S136" s="10"/>
      <c r="T136" s="10"/>
      <c r="U136" s="10"/>
      <c r="V136" s="10"/>
      <c r="W136" s="10"/>
      <c r="X136" s="11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</row>
    <row r="137" spans="1:45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0"/>
      <c r="R137" s="10"/>
      <c r="S137" s="10"/>
      <c r="T137" s="10"/>
      <c r="U137" s="10"/>
      <c r="V137" s="10"/>
      <c r="W137" s="10"/>
      <c r="X137" s="11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</row>
    <row r="138" spans="1:45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0"/>
      <c r="R138" s="10"/>
      <c r="S138" s="10"/>
      <c r="T138" s="10"/>
      <c r="U138" s="10"/>
      <c r="V138" s="10"/>
      <c r="W138" s="10"/>
      <c r="X138" s="11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</row>
    <row r="139" spans="1:45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0"/>
      <c r="R139" s="10"/>
      <c r="S139" s="10"/>
      <c r="T139" s="10"/>
      <c r="U139" s="10"/>
      <c r="V139" s="10"/>
      <c r="W139" s="10"/>
      <c r="X139" s="11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</row>
    <row r="140" spans="1:45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0"/>
      <c r="R140" s="10"/>
      <c r="S140" s="10"/>
      <c r="T140" s="10"/>
      <c r="U140" s="10"/>
      <c r="V140" s="10"/>
      <c r="W140" s="10"/>
      <c r="X140" s="11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</row>
    <row r="141" spans="1:45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0"/>
      <c r="R141" s="10"/>
      <c r="S141" s="10"/>
      <c r="T141" s="10"/>
      <c r="U141" s="10"/>
      <c r="V141" s="10"/>
      <c r="W141" s="10"/>
      <c r="X141" s="11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</row>
    <row r="142" spans="1:45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0"/>
      <c r="R142" s="10"/>
      <c r="S142" s="10"/>
      <c r="T142" s="10"/>
      <c r="U142" s="10"/>
      <c r="V142" s="10"/>
      <c r="W142" s="10"/>
      <c r="X142" s="11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</row>
    <row r="143" spans="1:45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0"/>
      <c r="R143" s="10"/>
      <c r="S143" s="10"/>
      <c r="T143" s="10"/>
      <c r="U143" s="10"/>
      <c r="V143" s="10"/>
      <c r="W143" s="10"/>
      <c r="X143" s="11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</row>
    <row r="144" spans="1:45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0"/>
      <c r="R144" s="10"/>
      <c r="S144" s="10"/>
      <c r="T144" s="10"/>
      <c r="U144" s="10"/>
      <c r="V144" s="10"/>
      <c r="W144" s="10"/>
      <c r="X144" s="11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</row>
    <row r="145" spans="1:45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0"/>
      <c r="R145" s="10"/>
      <c r="S145" s="10"/>
      <c r="T145" s="10"/>
      <c r="U145" s="10"/>
      <c r="V145" s="10"/>
      <c r="W145" s="10"/>
      <c r="X145" s="11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</row>
    <row r="146" spans="1:45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0"/>
      <c r="R146" s="10"/>
      <c r="S146" s="10"/>
      <c r="T146" s="10"/>
      <c r="U146" s="10"/>
      <c r="V146" s="10"/>
      <c r="W146" s="10"/>
      <c r="X146" s="11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</row>
    <row r="147" spans="1:45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0"/>
      <c r="R147" s="10"/>
      <c r="S147" s="10"/>
      <c r="T147" s="10"/>
      <c r="U147" s="10"/>
      <c r="V147" s="10"/>
      <c r="W147" s="10"/>
      <c r="X147" s="11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</row>
    <row r="148" spans="1:45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0"/>
      <c r="R148" s="10"/>
      <c r="S148" s="10"/>
      <c r="T148" s="10"/>
      <c r="U148" s="10"/>
      <c r="V148" s="10"/>
      <c r="W148" s="10"/>
      <c r="X148" s="11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</row>
    <row r="149" spans="1:45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0"/>
      <c r="R149" s="10"/>
      <c r="S149" s="10"/>
      <c r="T149" s="10"/>
      <c r="U149" s="10"/>
      <c r="V149" s="10"/>
      <c r="W149" s="10"/>
      <c r="X149" s="11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</row>
    <row r="150" spans="1:45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0"/>
      <c r="R150" s="10"/>
      <c r="S150" s="10"/>
      <c r="T150" s="10"/>
      <c r="U150" s="10"/>
      <c r="V150" s="10"/>
      <c r="W150" s="10"/>
      <c r="X150" s="11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</row>
    <row r="151" spans="1:45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0"/>
      <c r="R151" s="10"/>
      <c r="S151" s="10"/>
      <c r="T151" s="10"/>
      <c r="U151" s="10"/>
      <c r="V151" s="10"/>
      <c r="W151" s="10"/>
      <c r="X151" s="11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</row>
    <row r="152" spans="1:45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0"/>
      <c r="R152" s="10"/>
      <c r="S152" s="10"/>
      <c r="T152" s="10"/>
      <c r="U152" s="10"/>
      <c r="V152" s="10"/>
      <c r="W152" s="10"/>
      <c r="X152" s="11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</row>
    <row r="153" spans="1:45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0"/>
      <c r="R153" s="10"/>
      <c r="S153" s="10"/>
      <c r="T153" s="10"/>
      <c r="U153" s="10"/>
      <c r="V153" s="10"/>
      <c r="W153" s="10"/>
      <c r="X153" s="11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</row>
    <row r="154" spans="1:45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0"/>
      <c r="R154" s="10"/>
      <c r="S154" s="10"/>
      <c r="T154" s="10"/>
      <c r="U154" s="10"/>
      <c r="V154" s="10"/>
      <c r="W154" s="10"/>
      <c r="X154" s="11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</row>
    <row r="155" spans="1:45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0"/>
      <c r="R155" s="10"/>
      <c r="S155" s="10"/>
      <c r="T155" s="10"/>
      <c r="U155" s="10"/>
      <c r="V155" s="10"/>
      <c r="W155" s="10"/>
      <c r="X155" s="11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</row>
    <row r="156" spans="1:45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0"/>
      <c r="R156" s="10"/>
      <c r="S156" s="10"/>
      <c r="T156" s="10"/>
      <c r="U156" s="10"/>
      <c r="V156" s="10"/>
      <c r="W156" s="10"/>
      <c r="X156" s="11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</row>
    <row r="157" spans="1:45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0"/>
      <c r="R157" s="10"/>
      <c r="S157" s="10"/>
      <c r="T157" s="10"/>
      <c r="U157" s="10"/>
      <c r="V157" s="10"/>
      <c r="W157" s="10"/>
      <c r="X157" s="11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</row>
    <row r="158" spans="1:45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0"/>
      <c r="R158" s="10"/>
      <c r="S158" s="10"/>
      <c r="T158" s="10"/>
      <c r="U158" s="10"/>
      <c r="V158" s="10"/>
      <c r="W158" s="10"/>
      <c r="X158" s="11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</row>
    <row r="159" spans="1:45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0"/>
      <c r="R159" s="10"/>
      <c r="S159" s="10"/>
      <c r="T159" s="10"/>
      <c r="U159" s="10"/>
      <c r="V159" s="10"/>
      <c r="W159" s="10"/>
      <c r="X159" s="11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</row>
    <row r="160" spans="1:45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0"/>
      <c r="R160" s="10"/>
      <c r="S160" s="10"/>
      <c r="T160" s="10"/>
      <c r="U160" s="10"/>
      <c r="V160" s="10"/>
      <c r="W160" s="10"/>
      <c r="X160" s="11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</row>
    <row r="161" spans="1:45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0"/>
      <c r="R161" s="10"/>
      <c r="S161" s="10"/>
      <c r="T161" s="10"/>
      <c r="U161" s="10"/>
      <c r="V161" s="10"/>
      <c r="W161" s="10"/>
      <c r="X161" s="11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</row>
    <row r="162" spans="1:45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0"/>
      <c r="R162" s="10"/>
      <c r="S162" s="10"/>
      <c r="T162" s="10"/>
      <c r="U162" s="10"/>
      <c r="V162" s="10"/>
      <c r="W162" s="10"/>
      <c r="X162" s="11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</row>
    <row r="163" spans="1:45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0"/>
      <c r="R163" s="10"/>
      <c r="S163" s="10"/>
      <c r="T163" s="10"/>
      <c r="U163" s="10"/>
      <c r="V163" s="10"/>
      <c r="W163" s="10"/>
      <c r="X163" s="11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</row>
    <row r="164" spans="1:45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0"/>
      <c r="R164" s="10"/>
      <c r="S164" s="10"/>
      <c r="T164" s="10"/>
      <c r="U164" s="10"/>
      <c r="V164" s="10"/>
      <c r="W164" s="10"/>
      <c r="X164" s="11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</row>
    <row r="165" spans="1:45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0"/>
      <c r="R165" s="10"/>
      <c r="S165" s="10"/>
      <c r="T165" s="10"/>
      <c r="U165" s="10"/>
      <c r="V165" s="10"/>
      <c r="W165" s="10"/>
      <c r="X165" s="11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</row>
    <row r="166" spans="1:45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0"/>
      <c r="R166" s="10"/>
      <c r="S166" s="10"/>
      <c r="T166" s="10"/>
      <c r="U166" s="10"/>
      <c r="V166" s="10"/>
      <c r="W166" s="10"/>
      <c r="X166" s="11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</row>
    <row r="167" spans="1:45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0"/>
      <c r="R167" s="10"/>
      <c r="S167" s="10"/>
      <c r="T167" s="10"/>
      <c r="U167" s="10"/>
      <c r="V167" s="10"/>
      <c r="W167" s="10"/>
      <c r="X167" s="11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</row>
    <row r="168" spans="1:45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0"/>
      <c r="R168" s="10"/>
      <c r="S168" s="10"/>
      <c r="T168" s="10"/>
      <c r="U168" s="10"/>
      <c r="V168" s="10"/>
      <c r="W168" s="10"/>
      <c r="X168" s="11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</row>
    <row r="169" spans="1:45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0"/>
      <c r="R169" s="10"/>
      <c r="S169" s="10"/>
      <c r="T169" s="10"/>
      <c r="U169" s="10"/>
      <c r="V169" s="10"/>
      <c r="W169" s="10"/>
      <c r="X169" s="11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</row>
    <row r="170" spans="1:45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0"/>
      <c r="R170" s="10"/>
      <c r="S170" s="10"/>
      <c r="T170" s="10"/>
      <c r="U170" s="10"/>
      <c r="V170" s="10"/>
      <c r="W170" s="10"/>
      <c r="X170" s="11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</row>
    <row r="171" spans="1:45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0"/>
      <c r="R171" s="10"/>
      <c r="S171" s="10"/>
      <c r="T171" s="10"/>
      <c r="U171" s="10"/>
      <c r="V171" s="10"/>
      <c r="W171" s="10"/>
      <c r="X171" s="11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</row>
    <row r="172" spans="1:45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0"/>
      <c r="R172" s="10"/>
      <c r="S172" s="10"/>
      <c r="T172" s="10"/>
      <c r="U172" s="10"/>
      <c r="V172" s="10"/>
      <c r="W172" s="10"/>
      <c r="X172" s="11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</row>
    <row r="173" spans="1:45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0"/>
      <c r="R173" s="10"/>
      <c r="S173" s="10"/>
      <c r="T173" s="10"/>
      <c r="U173" s="10"/>
      <c r="V173" s="10"/>
      <c r="W173" s="10"/>
      <c r="X173" s="11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</row>
    <row r="174" spans="1:45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0"/>
      <c r="R174" s="10"/>
      <c r="S174" s="10"/>
      <c r="T174" s="10"/>
      <c r="U174" s="10"/>
      <c r="V174" s="10"/>
      <c r="W174" s="10"/>
      <c r="X174" s="11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</row>
    <row r="175" spans="1:45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0"/>
      <c r="R175" s="10"/>
      <c r="S175" s="10"/>
      <c r="T175" s="10"/>
      <c r="U175" s="10"/>
      <c r="V175" s="10"/>
      <c r="W175" s="10"/>
      <c r="X175" s="11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</row>
    <row r="176" spans="1:45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0"/>
      <c r="R176" s="10"/>
      <c r="S176" s="10"/>
      <c r="T176" s="10"/>
      <c r="U176" s="10"/>
      <c r="V176" s="10"/>
      <c r="W176" s="10"/>
      <c r="X176" s="11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</row>
    <row r="177" spans="1:45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0"/>
      <c r="R177" s="10"/>
      <c r="S177" s="10"/>
      <c r="T177" s="10"/>
      <c r="U177" s="10"/>
      <c r="V177" s="10"/>
      <c r="W177" s="10"/>
      <c r="X177" s="11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</row>
    <row r="178" spans="1:45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0"/>
      <c r="R178" s="10"/>
      <c r="S178" s="10"/>
      <c r="T178" s="10"/>
      <c r="U178" s="10"/>
      <c r="V178" s="10"/>
      <c r="W178" s="10"/>
      <c r="X178" s="11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</row>
    <row r="179" spans="1:45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0"/>
      <c r="R179" s="10"/>
      <c r="S179" s="10"/>
      <c r="T179" s="10"/>
      <c r="U179" s="10"/>
      <c r="V179" s="10"/>
      <c r="W179" s="10"/>
      <c r="X179" s="11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</row>
    <row r="180" spans="1:45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0"/>
      <c r="R180" s="10"/>
      <c r="S180" s="10"/>
      <c r="T180" s="10"/>
      <c r="U180" s="10"/>
      <c r="V180" s="10"/>
      <c r="W180" s="10"/>
      <c r="X180" s="11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</row>
    <row r="181" spans="1:45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0"/>
      <c r="R181" s="10"/>
      <c r="S181" s="10"/>
      <c r="T181" s="10"/>
      <c r="U181" s="10"/>
      <c r="V181" s="10"/>
      <c r="W181" s="10"/>
      <c r="X181" s="11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</row>
    <row r="182" spans="1:45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0"/>
      <c r="R182" s="10"/>
      <c r="S182" s="10"/>
      <c r="T182" s="10"/>
      <c r="U182" s="10"/>
      <c r="V182" s="10"/>
      <c r="W182" s="10"/>
      <c r="X182" s="11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</row>
    <row r="183" spans="1:45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0"/>
      <c r="R183" s="10"/>
      <c r="S183" s="10"/>
      <c r="T183" s="10"/>
      <c r="U183" s="10"/>
      <c r="V183" s="10"/>
      <c r="W183" s="10"/>
      <c r="X183" s="11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</row>
    <row r="184" spans="1:45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0"/>
      <c r="R184" s="10"/>
      <c r="S184" s="10"/>
      <c r="T184" s="10"/>
      <c r="U184" s="10"/>
      <c r="V184" s="10"/>
      <c r="W184" s="10"/>
      <c r="X184" s="11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</row>
    <row r="185" spans="1:45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0"/>
      <c r="R185" s="10"/>
      <c r="S185" s="10"/>
      <c r="T185" s="10"/>
      <c r="U185" s="10"/>
      <c r="V185" s="10"/>
      <c r="W185" s="10"/>
      <c r="X185" s="11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</row>
    <row r="186" spans="1:45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0"/>
      <c r="R186" s="10"/>
      <c r="S186" s="10"/>
      <c r="T186" s="10"/>
      <c r="U186" s="10"/>
      <c r="V186" s="10"/>
      <c r="W186" s="10"/>
      <c r="X186" s="11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</row>
    <row r="187" spans="1:45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0"/>
      <c r="R187" s="10"/>
      <c r="S187" s="10"/>
      <c r="T187" s="10"/>
      <c r="U187" s="10"/>
      <c r="V187" s="10"/>
      <c r="W187" s="10"/>
      <c r="X187" s="11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</row>
    <row r="188" spans="1:45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0"/>
      <c r="R188" s="10"/>
      <c r="S188" s="10"/>
      <c r="T188" s="10"/>
      <c r="U188" s="10"/>
      <c r="V188" s="10"/>
      <c r="W188" s="10"/>
      <c r="X188" s="11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</row>
    <row r="189" spans="1:45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0"/>
      <c r="R189" s="10"/>
      <c r="S189" s="10"/>
      <c r="T189" s="10"/>
      <c r="U189" s="10"/>
      <c r="V189" s="10"/>
      <c r="W189" s="10"/>
      <c r="X189" s="11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</row>
    <row r="190" spans="1:45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0"/>
      <c r="R190" s="10"/>
      <c r="S190" s="10"/>
      <c r="T190" s="10"/>
      <c r="U190" s="10"/>
      <c r="V190" s="10"/>
      <c r="W190" s="10"/>
      <c r="X190" s="11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</row>
    <row r="191" spans="1:45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0"/>
      <c r="R191" s="10"/>
      <c r="S191" s="10"/>
      <c r="T191" s="10"/>
      <c r="U191" s="10"/>
      <c r="V191" s="10"/>
      <c r="W191" s="10"/>
      <c r="X191" s="11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</row>
    <row r="192" spans="1:45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0"/>
      <c r="R192" s="10"/>
      <c r="S192" s="10"/>
      <c r="T192" s="10"/>
      <c r="U192" s="10"/>
      <c r="V192" s="10"/>
      <c r="W192" s="10"/>
      <c r="X192" s="11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</row>
    <row r="193" spans="1:45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0"/>
      <c r="R193" s="10"/>
      <c r="S193" s="10"/>
      <c r="T193" s="10"/>
      <c r="U193" s="10"/>
      <c r="V193" s="10"/>
      <c r="W193" s="10"/>
      <c r="X193" s="11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</row>
    <row r="194" spans="1:45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0"/>
      <c r="R194" s="10"/>
      <c r="S194" s="10"/>
      <c r="T194" s="10"/>
      <c r="U194" s="10"/>
      <c r="V194" s="10"/>
      <c r="W194" s="10"/>
      <c r="X194" s="11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</row>
    <row r="195" spans="1:45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0"/>
      <c r="R195" s="10"/>
      <c r="S195" s="10"/>
      <c r="T195" s="10"/>
      <c r="U195" s="10"/>
      <c r="V195" s="10"/>
      <c r="W195" s="10"/>
      <c r="X195" s="11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</row>
    <row r="196" spans="1:45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0"/>
      <c r="R196" s="10"/>
      <c r="S196" s="10"/>
      <c r="T196" s="10"/>
      <c r="U196" s="10"/>
      <c r="V196" s="10"/>
      <c r="W196" s="10"/>
      <c r="X196" s="11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</row>
    <row r="197" spans="1:45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0"/>
      <c r="R197" s="10"/>
      <c r="S197" s="10"/>
      <c r="T197" s="10"/>
      <c r="U197" s="10"/>
      <c r="V197" s="10"/>
      <c r="W197" s="10"/>
      <c r="X197" s="11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</row>
    <row r="198" spans="1:45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0"/>
      <c r="R198" s="10"/>
      <c r="S198" s="10"/>
      <c r="T198" s="10"/>
      <c r="U198" s="10"/>
      <c r="V198" s="10"/>
      <c r="W198" s="10"/>
      <c r="X198" s="11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</row>
    <row r="199" spans="1:45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0"/>
      <c r="R199" s="10"/>
      <c r="S199" s="10"/>
      <c r="T199" s="10"/>
      <c r="U199" s="10"/>
      <c r="V199" s="10"/>
      <c r="W199" s="10"/>
      <c r="X199" s="11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</row>
    <row r="200" spans="1:45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0"/>
      <c r="R200" s="10"/>
      <c r="S200" s="10"/>
      <c r="T200" s="10"/>
      <c r="U200" s="10"/>
      <c r="V200" s="10"/>
      <c r="W200" s="10"/>
      <c r="X200" s="11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</row>
    <row r="201" spans="1:45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0"/>
      <c r="R201" s="10"/>
      <c r="S201" s="10"/>
      <c r="T201" s="10"/>
      <c r="U201" s="10"/>
      <c r="V201" s="10"/>
      <c r="W201" s="10"/>
      <c r="X201" s="11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</row>
    <row r="202" spans="1:45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0"/>
      <c r="R202" s="10"/>
      <c r="S202" s="10"/>
      <c r="T202" s="10"/>
      <c r="U202" s="10"/>
      <c r="V202" s="10"/>
      <c r="W202" s="10"/>
      <c r="X202" s="11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</row>
    <row r="203" spans="1:45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0"/>
      <c r="R203" s="10"/>
      <c r="S203" s="10"/>
      <c r="T203" s="10"/>
      <c r="U203" s="10"/>
      <c r="V203" s="10"/>
      <c r="W203" s="10"/>
      <c r="X203" s="11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</row>
    <row r="204" spans="1:45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0"/>
      <c r="R204" s="10"/>
      <c r="S204" s="10"/>
      <c r="T204" s="10"/>
      <c r="U204" s="10"/>
      <c r="V204" s="10"/>
      <c r="W204" s="10"/>
      <c r="X204" s="11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</row>
    <row r="205" spans="1:45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0"/>
      <c r="R205" s="10"/>
      <c r="S205" s="10"/>
      <c r="T205" s="10"/>
      <c r="U205" s="10"/>
      <c r="V205" s="10"/>
      <c r="W205" s="10"/>
      <c r="X205" s="11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</row>
    <row r="206" spans="1:45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0"/>
      <c r="R206" s="10"/>
      <c r="S206" s="10"/>
      <c r="T206" s="10"/>
      <c r="U206" s="10"/>
      <c r="V206" s="10"/>
      <c r="W206" s="10"/>
      <c r="X206" s="11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</row>
    <row r="207" spans="1:45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0"/>
      <c r="R207" s="10"/>
      <c r="S207" s="10"/>
      <c r="T207" s="10"/>
      <c r="U207" s="10"/>
      <c r="V207" s="10"/>
      <c r="W207" s="10"/>
      <c r="X207" s="11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</row>
    <row r="208" spans="1:45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0"/>
      <c r="R208" s="10"/>
      <c r="S208" s="10"/>
      <c r="T208" s="10"/>
      <c r="U208" s="10"/>
      <c r="V208" s="10"/>
      <c r="W208" s="10"/>
      <c r="X208" s="11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</row>
    <row r="209" spans="1:45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0"/>
      <c r="R209" s="10"/>
      <c r="S209" s="10"/>
      <c r="T209" s="10"/>
      <c r="U209" s="10"/>
      <c r="V209" s="10"/>
      <c r="W209" s="10"/>
      <c r="X209" s="11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</row>
    <row r="210" spans="1:45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0"/>
      <c r="R210" s="10"/>
      <c r="S210" s="10"/>
      <c r="T210" s="10"/>
      <c r="U210" s="10"/>
      <c r="V210" s="10"/>
      <c r="W210" s="10"/>
      <c r="X210" s="11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</row>
    <row r="211" spans="1:45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0"/>
      <c r="R211" s="10"/>
      <c r="S211" s="10"/>
      <c r="T211" s="10"/>
      <c r="U211" s="10"/>
      <c r="V211" s="10"/>
      <c r="W211" s="10"/>
      <c r="X211" s="11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</row>
    <row r="212" spans="1:45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0"/>
      <c r="R212" s="10"/>
      <c r="S212" s="10"/>
      <c r="T212" s="10"/>
      <c r="U212" s="10"/>
      <c r="V212" s="10"/>
      <c r="W212" s="10"/>
      <c r="X212" s="11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</row>
    <row r="213" spans="1:45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0"/>
      <c r="R213" s="10"/>
      <c r="S213" s="10"/>
      <c r="T213" s="10"/>
      <c r="U213" s="10"/>
      <c r="V213" s="10"/>
      <c r="W213" s="10"/>
      <c r="X213" s="11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</row>
    <row r="214" spans="1:45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0"/>
      <c r="R214" s="10"/>
      <c r="S214" s="10"/>
      <c r="T214" s="10"/>
      <c r="U214" s="10"/>
      <c r="V214" s="10"/>
      <c r="W214" s="10"/>
      <c r="X214" s="11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</row>
    <row r="215" spans="1:45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0"/>
      <c r="R215" s="10"/>
      <c r="S215" s="10"/>
      <c r="T215" s="10"/>
      <c r="U215" s="10"/>
      <c r="V215" s="10"/>
      <c r="W215" s="10"/>
      <c r="X215" s="11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</row>
    <row r="216" spans="1:45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0"/>
      <c r="R216" s="10"/>
      <c r="S216" s="10"/>
      <c r="T216" s="10"/>
      <c r="U216" s="10"/>
      <c r="V216" s="10"/>
      <c r="W216" s="10"/>
      <c r="X216" s="11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</row>
    <row r="217" spans="1:45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0"/>
      <c r="R217" s="10"/>
      <c r="S217" s="10"/>
      <c r="T217" s="10"/>
      <c r="U217" s="10"/>
      <c r="V217" s="10"/>
      <c r="W217" s="10"/>
      <c r="X217" s="11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</row>
    <row r="218" spans="1:45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0"/>
      <c r="R218" s="10"/>
      <c r="S218" s="10"/>
      <c r="T218" s="10"/>
      <c r="U218" s="10"/>
      <c r="V218" s="10"/>
      <c r="W218" s="10"/>
      <c r="X218" s="11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</row>
    <row r="219" spans="1:45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0"/>
      <c r="R219" s="10"/>
      <c r="S219" s="10"/>
      <c r="T219" s="10"/>
      <c r="U219" s="10"/>
      <c r="V219" s="10"/>
      <c r="W219" s="10"/>
      <c r="X219" s="11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</row>
    <row r="220" spans="1:45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0"/>
      <c r="R220" s="10"/>
      <c r="S220" s="10"/>
      <c r="T220" s="10"/>
      <c r="U220" s="10"/>
      <c r="V220" s="10"/>
      <c r="W220" s="10"/>
      <c r="X220" s="11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</row>
    <row r="221" spans="1:45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0"/>
      <c r="R221" s="10"/>
      <c r="S221" s="10"/>
      <c r="T221" s="10"/>
      <c r="U221" s="10"/>
      <c r="V221" s="10"/>
      <c r="W221" s="10"/>
      <c r="X221" s="11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</row>
    <row r="222" spans="1:45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0"/>
      <c r="R222" s="10"/>
      <c r="S222" s="10"/>
      <c r="T222" s="10"/>
      <c r="U222" s="10"/>
      <c r="V222" s="10"/>
      <c r="W222" s="10"/>
      <c r="X222" s="11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</row>
    <row r="223" spans="1:45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0"/>
      <c r="R223" s="10"/>
      <c r="S223" s="10"/>
      <c r="T223" s="10"/>
      <c r="U223" s="10"/>
      <c r="V223" s="10"/>
      <c r="W223" s="10"/>
      <c r="X223" s="11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</row>
    <row r="224" spans="1:45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0"/>
      <c r="R224" s="10"/>
      <c r="S224" s="10"/>
      <c r="T224" s="10"/>
      <c r="U224" s="10"/>
      <c r="V224" s="10"/>
      <c r="W224" s="10"/>
      <c r="X224" s="11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</row>
    <row r="225" spans="1:45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0"/>
      <c r="R225" s="10"/>
      <c r="S225" s="10"/>
      <c r="T225" s="10"/>
      <c r="U225" s="10"/>
      <c r="V225" s="10"/>
      <c r="W225" s="10"/>
      <c r="X225" s="11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</row>
    <row r="226" spans="1:45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0"/>
      <c r="R226" s="10"/>
      <c r="S226" s="10"/>
      <c r="T226" s="10"/>
      <c r="U226" s="10"/>
      <c r="V226" s="10"/>
      <c r="W226" s="10"/>
      <c r="X226" s="11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</row>
    <row r="227" spans="1:45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0"/>
      <c r="R227" s="10"/>
      <c r="S227" s="10"/>
      <c r="T227" s="10"/>
      <c r="U227" s="10"/>
      <c r="V227" s="10"/>
      <c r="W227" s="10"/>
      <c r="X227" s="11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</row>
    <row r="228" spans="1:45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0"/>
      <c r="R228" s="10"/>
      <c r="S228" s="10"/>
      <c r="T228" s="10"/>
      <c r="U228" s="10"/>
      <c r="V228" s="10"/>
      <c r="W228" s="10"/>
      <c r="X228" s="11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</row>
    <row r="229" spans="1:45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0"/>
      <c r="R229" s="10"/>
      <c r="S229" s="10"/>
      <c r="T229" s="10"/>
      <c r="U229" s="10"/>
      <c r="V229" s="10"/>
      <c r="W229" s="10"/>
      <c r="X229" s="11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</row>
    <row r="230" spans="1:45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0"/>
      <c r="R230" s="10"/>
      <c r="S230" s="10"/>
      <c r="T230" s="10"/>
      <c r="U230" s="10"/>
      <c r="V230" s="10"/>
      <c r="W230" s="10"/>
      <c r="X230" s="11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</row>
    <row r="231" spans="1:45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0"/>
      <c r="R231" s="10"/>
      <c r="S231" s="10"/>
      <c r="T231" s="10"/>
      <c r="U231" s="10"/>
      <c r="V231" s="10"/>
      <c r="W231" s="10"/>
      <c r="X231" s="11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</row>
    <row r="232" spans="1:45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0"/>
      <c r="R232" s="10"/>
      <c r="S232" s="10"/>
      <c r="T232" s="10"/>
      <c r="U232" s="10"/>
      <c r="V232" s="10"/>
      <c r="W232" s="10"/>
      <c r="X232" s="11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</row>
    <row r="233" spans="1:45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0"/>
      <c r="R233" s="10"/>
      <c r="S233" s="10"/>
      <c r="T233" s="10"/>
      <c r="U233" s="10"/>
      <c r="V233" s="10"/>
      <c r="W233" s="10"/>
      <c r="X233" s="11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</row>
    <row r="234" spans="1:45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0"/>
      <c r="R234" s="10"/>
      <c r="S234" s="10"/>
      <c r="T234" s="10"/>
      <c r="U234" s="10"/>
      <c r="V234" s="10"/>
      <c r="W234" s="10"/>
      <c r="X234" s="11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</row>
    <row r="235" spans="1:45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0"/>
      <c r="R235" s="10"/>
      <c r="S235" s="10"/>
      <c r="T235" s="10"/>
      <c r="U235" s="10"/>
      <c r="V235" s="10"/>
      <c r="W235" s="10"/>
      <c r="X235" s="11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</row>
    <row r="236" spans="1:45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0"/>
      <c r="R236" s="10"/>
      <c r="S236" s="10"/>
      <c r="T236" s="10"/>
      <c r="U236" s="10"/>
      <c r="V236" s="10"/>
      <c r="W236" s="10"/>
      <c r="X236" s="11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</row>
    <row r="237" spans="1:45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0"/>
      <c r="R237" s="10"/>
      <c r="S237" s="10"/>
      <c r="T237" s="10"/>
      <c r="U237" s="10"/>
      <c r="V237" s="10"/>
      <c r="W237" s="10"/>
      <c r="X237" s="11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</row>
    <row r="238" spans="1:45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0"/>
      <c r="R238" s="10"/>
      <c r="S238" s="10"/>
      <c r="T238" s="10"/>
      <c r="U238" s="10"/>
      <c r="V238" s="10"/>
      <c r="W238" s="10"/>
      <c r="X238" s="11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</row>
    <row r="239" spans="1:45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0"/>
      <c r="R239" s="10"/>
      <c r="S239" s="10"/>
      <c r="T239" s="10"/>
      <c r="U239" s="10"/>
      <c r="V239" s="10"/>
      <c r="W239" s="10"/>
      <c r="X239" s="11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</row>
    <row r="240" spans="1:45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0"/>
      <c r="R240" s="10"/>
      <c r="S240" s="10"/>
      <c r="T240" s="10"/>
      <c r="U240" s="10"/>
      <c r="V240" s="10"/>
      <c r="W240" s="10"/>
      <c r="X240" s="11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</row>
    <row r="241" spans="1:45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0"/>
      <c r="R241" s="10"/>
      <c r="S241" s="10"/>
      <c r="T241" s="10"/>
      <c r="U241" s="10"/>
      <c r="V241" s="10"/>
      <c r="W241" s="10"/>
      <c r="X241" s="11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</row>
    <row r="242" spans="1:45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0"/>
      <c r="R242" s="10"/>
      <c r="S242" s="10"/>
      <c r="T242" s="10"/>
      <c r="U242" s="10"/>
      <c r="V242" s="10"/>
      <c r="W242" s="10"/>
      <c r="X242" s="11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</row>
    <row r="243" spans="1:45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0"/>
      <c r="R243" s="10"/>
      <c r="S243" s="10"/>
      <c r="T243" s="10"/>
      <c r="U243" s="10"/>
      <c r="V243" s="10"/>
      <c r="W243" s="10"/>
      <c r="X243" s="11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</row>
    <row r="244" spans="1:45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0"/>
      <c r="R244" s="10"/>
      <c r="S244" s="10"/>
      <c r="T244" s="10"/>
      <c r="U244" s="10"/>
      <c r="V244" s="10"/>
      <c r="W244" s="10"/>
      <c r="X244" s="11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</row>
    <row r="245" spans="1:45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0"/>
      <c r="R245" s="10"/>
      <c r="S245" s="10"/>
      <c r="T245" s="10"/>
      <c r="U245" s="10"/>
      <c r="V245" s="10"/>
      <c r="W245" s="10"/>
      <c r="X245" s="11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</row>
    <row r="246" spans="1:45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0"/>
      <c r="R246" s="10"/>
      <c r="S246" s="10"/>
      <c r="T246" s="10"/>
      <c r="U246" s="10"/>
      <c r="V246" s="10"/>
      <c r="W246" s="10"/>
      <c r="X246" s="11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</row>
    <row r="247" spans="1:45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0"/>
      <c r="R247" s="10"/>
      <c r="S247" s="10"/>
      <c r="T247" s="10"/>
      <c r="U247" s="10"/>
      <c r="V247" s="10"/>
      <c r="W247" s="10"/>
      <c r="X247" s="11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</row>
    <row r="248" spans="1:45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0"/>
      <c r="R248" s="10"/>
      <c r="S248" s="10"/>
      <c r="T248" s="10"/>
      <c r="U248" s="10"/>
      <c r="V248" s="10"/>
      <c r="W248" s="10"/>
      <c r="X248" s="11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</row>
    <row r="249" spans="1:45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0"/>
      <c r="R249" s="10"/>
      <c r="S249" s="10"/>
      <c r="T249" s="10"/>
      <c r="U249" s="10"/>
      <c r="V249" s="10"/>
      <c r="W249" s="10"/>
      <c r="X249" s="11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</row>
    <row r="250" spans="1:45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0"/>
      <c r="R250" s="10"/>
      <c r="S250" s="10"/>
      <c r="T250" s="10"/>
      <c r="U250" s="10"/>
      <c r="V250" s="10"/>
      <c r="W250" s="10"/>
      <c r="X250" s="11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</row>
    <row r="251" spans="1:45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0"/>
      <c r="R251" s="10"/>
      <c r="S251" s="10"/>
      <c r="T251" s="10"/>
      <c r="U251" s="10"/>
      <c r="V251" s="10"/>
      <c r="W251" s="10"/>
      <c r="X251" s="11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</row>
    <row r="252" spans="1:45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0"/>
      <c r="R252" s="10"/>
      <c r="S252" s="10"/>
      <c r="T252" s="10"/>
      <c r="U252" s="10"/>
      <c r="V252" s="10"/>
      <c r="W252" s="10"/>
      <c r="X252" s="11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</row>
    <row r="253" spans="1:45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0"/>
      <c r="R253" s="10"/>
      <c r="S253" s="10"/>
      <c r="T253" s="10"/>
      <c r="U253" s="10"/>
      <c r="V253" s="10"/>
      <c r="W253" s="10"/>
      <c r="X253" s="11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</row>
    <row r="254" spans="1:45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0"/>
      <c r="R254" s="10"/>
      <c r="S254" s="10"/>
      <c r="T254" s="10"/>
      <c r="U254" s="10"/>
      <c r="V254" s="10"/>
      <c r="W254" s="10"/>
      <c r="X254" s="11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</row>
    <row r="255" spans="1:45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0"/>
      <c r="R255" s="10"/>
      <c r="S255" s="10"/>
      <c r="T255" s="10"/>
      <c r="U255" s="10"/>
      <c r="V255" s="10"/>
      <c r="W255" s="10"/>
      <c r="X255" s="11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</row>
    <row r="256" spans="1:45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0"/>
      <c r="R256" s="10"/>
      <c r="S256" s="10"/>
      <c r="T256" s="10"/>
      <c r="U256" s="10"/>
      <c r="V256" s="10"/>
      <c r="W256" s="10"/>
      <c r="X256" s="11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</row>
    <row r="257" spans="1:45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0"/>
      <c r="R257" s="10"/>
      <c r="S257" s="10"/>
      <c r="T257" s="10"/>
      <c r="U257" s="10"/>
      <c r="V257" s="10"/>
      <c r="W257" s="10"/>
      <c r="X257" s="11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</row>
    <row r="258" spans="1:45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0"/>
      <c r="R258" s="10"/>
      <c r="S258" s="10"/>
      <c r="T258" s="10"/>
      <c r="U258" s="10"/>
      <c r="V258" s="10"/>
      <c r="W258" s="10"/>
      <c r="X258" s="11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</row>
    <row r="259" spans="1:45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0"/>
      <c r="R259" s="10"/>
      <c r="S259" s="10"/>
      <c r="T259" s="10"/>
      <c r="U259" s="10"/>
      <c r="V259" s="10"/>
      <c r="W259" s="10"/>
      <c r="X259" s="11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</row>
    <row r="260" spans="1:45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0"/>
      <c r="R260" s="10"/>
      <c r="S260" s="10"/>
      <c r="T260" s="10"/>
      <c r="U260" s="10"/>
      <c r="V260" s="10"/>
      <c r="W260" s="10"/>
      <c r="X260" s="11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</row>
    <row r="261" spans="1:45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0"/>
      <c r="R261" s="10"/>
      <c r="S261" s="10"/>
      <c r="T261" s="10"/>
      <c r="U261" s="10"/>
      <c r="V261" s="10"/>
      <c r="W261" s="10"/>
      <c r="X261" s="11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</row>
    <row r="262" spans="1:45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0"/>
      <c r="R262" s="10"/>
      <c r="S262" s="10"/>
      <c r="T262" s="10"/>
      <c r="U262" s="10"/>
      <c r="V262" s="10"/>
      <c r="W262" s="10"/>
      <c r="X262" s="11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</row>
  </sheetData>
  <sheetProtection algorithmName="SHA-512" hashValue="kIn4pGRpfHqISxViaEaiMyNUy2g/BgVce+lNsB9hbxPhl65vSNwSEIGNO9oykN5PHfnMVmb9UhjBI8lYYUjJ+g==" saltValue="SkWKSbFCZ3JtQroMaK1h7Q==" spinCount="100000" sheet="1" objects="1" scenarios="1" formatCells="0" selectLockedCells="1"/>
  <mergeCells count="26">
    <mergeCell ref="B5:C5"/>
    <mergeCell ref="B24:C24"/>
    <mergeCell ref="A25:C25"/>
    <mergeCell ref="B18:C18"/>
    <mergeCell ref="B19:C19"/>
    <mergeCell ref="B20:C20"/>
    <mergeCell ref="B21:C21"/>
    <mergeCell ref="B22:C22"/>
    <mergeCell ref="B23:C23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1:K1"/>
    <mergeCell ref="M1:N1"/>
    <mergeCell ref="A2:A4"/>
    <mergeCell ref="B2:B4"/>
    <mergeCell ref="O2:O4"/>
  </mergeCells>
  <phoneticPr fontId="1"/>
  <conditionalFormatting sqref="M1:N1">
    <cfRule type="expression" dxfId="0" priority="1">
      <formula>$M$1=""</formula>
    </cfRule>
  </conditionalFormatting>
  <dataValidations count="2">
    <dataValidation type="list" imeMode="on" allowBlank="1" showInputMessage="1" showErrorMessage="1" sqref="D5:N24">
      <formula1>$C$27:$C$30</formula1>
    </dataValidation>
    <dataValidation imeMode="on" allowBlank="1" showInputMessage="1" showErrorMessage="1" sqref="B5:C24"/>
  </dataValidations>
  <pageMargins left="1.0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出席簿①</vt:lpstr>
      <vt:lpstr>出席簿②</vt:lpstr>
      <vt:lpstr>出席簿③</vt:lpstr>
      <vt:lpstr>出席簿①!Print_Area</vt:lpstr>
      <vt:lpstr>出席簿②!Print_Area</vt:lpstr>
      <vt:lpstr>出席簿③!Print_Area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Owner浦久保幸子</dc:creator>
  <cp:lastModifiedBy>大和郡山市</cp:lastModifiedBy>
  <cp:lastPrinted>2021-10-30T00:33:07Z</cp:lastPrinted>
  <dcterms:created xsi:type="dcterms:W3CDTF">2009-04-10T07:25:51Z</dcterms:created>
  <dcterms:modified xsi:type="dcterms:W3CDTF">2024-12-12T01:07:36Z</dcterms:modified>
</cp:coreProperties>
</file>