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家庭教育学級関係書類一式(R6用)\会計簿関係\"/>
    </mc:Choice>
  </mc:AlternateContent>
  <xr:revisionPtr revIDLastSave="0" documentId="13_ncr:1_{052FD64C-5D05-4236-A3DA-7E4053EA681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委託料会計簿" sheetId="2" r:id="rId1"/>
  </sheets>
  <definedNames>
    <definedName name="_xlnm.Print_Area" localSheetId="0">委託料会計簿!$A$2:$AL$29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" i="2" l="1"/>
  <c r="L2" i="2" l="1"/>
  <c r="A13" i="2" l="1"/>
  <c r="A14" i="2"/>
  <c r="A15" i="2"/>
  <c r="A16" i="2"/>
  <c r="A17" i="2"/>
  <c r="A18" i="2"/>
  <c r="A19" i="2"/>
  <c r="A20" i="2"/>
  <c r="A21" i="2"/>
  <c r="A22" i="2"/>
  <c r="A23" i="2"/>
  <c r="A24" i="2"/>
  <c r="AA28" i="2" l="1"/>
  <c r="U24" i="2" l="1"/>
  <c r="U23" i="2"/>
  <c r="U22" i="2"/>
  <c r="U21" i="2"/>
  <c r="U20" i="2"/>
  <c r="U19" i="2"/>
  <c r="U18" i="2"/>
  <c r="U14" i="2"/>
  <c r="A7" i="2"/>
  <c r="A8" i="2"/>
  <c r="A9" i="2"/>
  <c r="U9" i="2" s="1"/>
  <c r="A10" i="2"/>
  <c r="U10" i="2" s="1"/>
  <c r="A11" i="2"/>
  <c r="A12" i="2"/>
  <c r="U12" i="2" s="1"/>
  <c r="A6" i="2"/>
  <c r="U13" i="2"/>
  <c r="U15" i="2"/>
  <c r="U16" i="2"/>
  <c r="U17" i="2"/>
  <c r="A25" i="2"/>
  <c r="U25" i="2" s="1"/>
  <c r="A26" i="2"/>
  <c r="U26" i="2" s="1"/>
  <c r="A27" i="2"/>
  <c r="AG9" i="2"/>
  <c r="AG15" i="2"/>
  <c r="AG6" i="2"/>
  <c r="U27" i="2" l="1"/>
  <c r="U11" i="2"/>
  <c r="U8" i="2"/>
  <c r="U7" i="2"/>
  <c r="AG28" i="2" l="1"/>
  <c r="U28" i="2"/>
  <c r="AG5" i="2" l="1"/>
  <c r="AN6" i="2" l="1"/>
  <c r="AN7" i="2"/>
  <c r="AG7" i="2" s="1"/>
  <c r="AN8" i="2" l="1"/>
  <c r="AG8" i="2" s="1"/>
  <c r="AN9" i="2" s="1"/>
  <c r="AN10" i="2" l="1"/>
  <c r="AG10" i="2" s="1"/>
  <c r="AN11" i="2" s="1"/>
  <c r="AG11" i="2" s="1"/>
  <c r="AN12" i="2" s="1"/>
  <c r="AG12" i="2" s="1"/>
  <c r="AN13" i="2" l="1"/>
  <c r="AG13" i="2" s="1"/>
  <c r="AN14" i="2" s="1"/>
  <c r="AG14" i="2" s="1"/>
  <c r="AN15" i="2" s="1"/>
  <c r="AN16" i="2" l="1"/>
  <c r="AG16" i="2" s="1"/>
  <c r="AN17" i="2" l="1"/>
  <c r="AG17" i="2" s="1"/>
  <c r="AN18" i="2" s="1"/>
  <c r="AG18" i="2" s="1"/>
  <c r="AN19" i="2" l="1"/>
  <c r="AG19" i="2" s="1"/>
  <c r="AN20" i="2" l="1"/>
  <c r="AG20" i="2" s="1"/>
  <c r="AN21" i="2" l="1"/>
  <c r="AG21" i="2" s="1"/>
  <c r="AN22" i="2" l="1"/>
  <c r="AG22" i="2" s="1"/>
  <c r="AN23" i="2" l="1"/>
  <c r="AG23" i="2" s="1"/>
  <c r="AN24" i="2" l="1"/>
  <c r="AG24" i="2" s="1"/>
  <c r="AN25" i="2" s="1"/>
  <c r="AG25" i="2" s="1"/>
  <c r="AN26" i="2" l="1"/>
  <c r="AG26" i="2" s="1"/>
  <c r="AN27" i="2" s="1"/>
  <c r="AG2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大和郡山市</author>
  </authors>
  <commentList>
    <comment ref="BC5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 最初に学級の番号を選んで
 入力してください。</t>
        </r>
      </text>
    </comment>
  </commentList>
</comments>
</file>

<file path=xl/sharedStrings.xml><?xml version="1.0" encoding="utf-8"?>
<sst xmlns="http://schemas.openxmlformats.org/spreadsheetml/2006/main" count="37" uniqueCount="37">
  <si>
    <t>月　日</t>
    <rPh sb="0" eb="1">
      <t>ツキ</t>
    </rPh>
    <rPh sb="2" eb="3">
      <t>ヒ</t>
    </rPh>
    <phoneticPr fontId="1"/>
  </si>
  <si>
    <t>摘　　　　要</t>
    <rPh sb="0" eb="1">
      <t>テキ</t>
    </rPh>
    <rPh sb="5" eb="6">
      <t>ヨウ</t>
    </rPh>
    <phoneticPr fontId="1"/>
  </si>
  <si>
    <t>合　　　計</t>
    <rPh sb="0" eb="1">
      <t>ゴウ</t>
    </rPh>
    <rPh sb="4" eb="5">
      <t>ケイ</t>
    </rPh>
    <phoneticPr fontId="1"/>
  </si>
  <si>
    <t>支出 (円)</t>
    <rPh sb="0" eb="1">
      <t>ササ</t>
    </rPh>
    <rPh sb="1" eb="2">
      <t>デ</t>
    </rPh>
    <phoneticPr fontId="1"/>
  </si>
  <si>
    <t>残高 (円)</t>
    <rPh sb="0" eb="1">
      <t>ザン</t>
    </rPh>
    <rPh sb="1" eb="2">
      <t>コウ</t>
    </rPh>
    <phoneticPr fontId="1"/>
  </si>
  <si>
    <t>収入 (円)</t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</si>
  <si>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</si>
  <si>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</si>
  <si>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大和郡山市立郡山南幼稚園家庭教育学級</t>
    <rPh sb="6" eb="8">
      <t>コオリヤマ</t>
    </rPh>
    <rPh sb="8" eb="9">
      <t>ミナミ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1"/>
  </si>
  <si>
    <t>大和郡山市立筒井幼稚園家庭教育学級</t>
    <rPh sb="6" eb="8">
      <t>ツツイ</t>
    </rPh>
    <rPh sb="8" eb="11">
      <t>ヨウチエン</t>
    </rPh>
    <rPh sb="11" eb="13">
      <t>カテイ</t>
    </rPh>
    <rPh sb="13" eb="15">
      <t>キョウイク</t>
    </rPh>
    <rPh sb="15" eb="17">
      <t>ガッキュウ</t>
    </rPh>
    <phoneticPr fontId="1"/>
  </si>
  <si>
    <t>大和郡山市立矢田認定こども園家庭教育学級</t>
    <rPh sb="6" eb="8">
      <t>ヤタ</t>
    </rPh>
    <rPh sb="8" eb="10">
      <t>ニンテイ</t>
    </rPh>
    <rPh sb="13" eb="14">
      <t>エン</t>
    </rPh>
    <rPh sb="14" eb="16">
      <t>カテイ</t>
    </rPh>
    <rPh sb="16" eb="18">
      <t>キョウイク</t>
    </rPh>
    <rPh sb="18" eb="20">
      <t>ガッキュウ</t>
    </rPh>
    <phoneticPr fontId="1"/>
  </si>
  <si>
    <t>大和郡山市立昭和幼稚園家庭教育学級</t>
    <rPh sb="6" eb="8">
      <t>ショウワ</t>
    </rPh>
    <rPh sb="8" eb="11">
      <t>ヨウチエン</t>
    </rPh>
    <rPh sb="11" eb="13">
      <t>カテイ</t>
    </rPh>
    <rPh sb="13" eb="15">
      <t>キョウイク</t>
    </rPh>
    <rPh sb="15" eb="17">
      <t>ガッキュウ</t>
    </rPh>
    <phoneticPr fontId="1"/>
  </si>
  <si>
    <t>大和郡山市立片桐幼稚園家庭教育学級</t>
    <rPh sb="6" eb="8">
      <t>カタギリ</t>
    </rPh>
    <rPh sb="8" eb="11">
      <t>ヨウチエン</t>
    </rPh>
    <rPh sb="11" eb="13">
      <t>カテイ</t>
    </rPh>
    <rPh sb="13" eb="15">
      <t>キョウイク</t>
    </rPh>
    <rPh sb="15" eb="17">
      <t>ガッキュウ</t>
    </rPh>
    <phoneticPr fontId="1"/>
  </si>
  <si>
    <t>大和郡山市立郡山北幼稚園家庭教育学級</t>
    <rPh sb="6" eb="8">
      <t>コオリヤマ</t>
    </rPh>
    <rPh sb="8" eb="9">
      <t>キタ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1"/>
  </si>
  <si>
    <t>大和郡山市立平和認定こども園家庭教育学級</t>
    <rPh sb="6" eb="8">
      <t>ヘイワ</t>
    </rPh>
    <rPh sb="8" eb="10">
      <t>ニンテイ</t>
    </rPh>
    <rPh sb="13" eb="14">
      <t>エン</t>
    </rPh>
    <rPh sb="14" eb="16">
      <t>カテイ</t>
    </rPh>
    <rPh sb="16" eb="18">
      <t>キョウイク</t>
    </rPh>
    <rPh sb="18" eb="20">
      <t>ガッキュウ</t>
    </rPh>
    <phoneticPr fontId="1"/>
  </si>
  <si>
    <t>大和郡山市立片桐西幼稚園家庭教育学級</t>
    <rPh sb="6" eb="9">
      <t>カタギリニシ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1"/>
  </si>
  <si>
    <t>大和郡山市立郡山西幼稚園家庭教育学級</t>
    <rPh sb="6" eb="8">
      <t>コオリヤマ</t>
    </rPh>
    <rPh sb="8" eb="9">
      <t>ニシ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1"/>
  </si>
  <si>
    <t>大和郡山市立矢田南幼稚園家庭教育学級</t>
    <rPh sb="6" eb="8">
      <t>ヤタ</t>
    </rPh>
    <rPh sb="8" eb="9">
      <t>ミナミ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1"/>
  </si>
  <si>
    <t>大和郡山市立郡山南小学校家庭教育学級</t>
    <rPh sb="6" eb="8">
      <t>コオリヤマ</t>
    </rPh>
    <rPh sb="8" eb="9">
      <t>ミナミ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1"/>
  </si>
  <si>
    <t>大和郡山市立筒井小学校家庭教育学級</t>
    <rPh sb="6" eb="8">
      <t>ツツイ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1"/>
  </si>
  <si>
    <t>大和郡山市立矢田小学校家庭教育学級</t>
    <rPh sb="6" eb="8">
      <t>ヤタ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1"/>
  </si>
  <si>
    <t>大和郡山市立平和小学校家庭教育学級</t>
    <rPh sb="6" eb="8">
      <t>ヘイワ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1"/>
  </si>
  <si>
    <t>大和郡山市立昭和小学校家庭教育学級</t>
    <rPh sb="6" eb="8">
      <t>ショウワ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1"/>
  </si>
  <si>
    <t>大和郡山市立片桐小学校家庭教育学級</t>
    <rPh sb="6" eb="8">
      <t>カタギリ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1"/>
  </si>
  <si>
    <t>大和郡山市立郡山北小学校家庭教育学級</t>
    <rPh sb="6" eb="8">
      <t>コオリヤマ</t>
    </rPh>
    <rPh sb="8" eb="9">
      <t>キタ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1"/>
  </si>
  <si>
    <t>大和郡山市立片桐西小学校家庭教育学級</t>
    <rPh sb="6" eb="9">
      <t>カタギリニシ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1"/>
  </si>
  <si>
    <t>大和郡山市立郡山西小学校家庭教育学級</t>
    <rPh sb="6" eb="8">
      <t>コオリヤマ</t>
    </rPh>
    <rPh sb="8" eb="9">
      <t>ニシ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1"/>
  </si>
  <si>
    <t>大和郡山市立矢田南小学校家庭教育学級</t>
    <rPh sb="6" eb="8">
      <t>ヤタ</t>
    </rPh>
    <rPh sb="8" eb="9">
      <t>ミナミ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1"/>
  </si>
  <si>
    <t>大和郡山市立郡山中学校家庭教育学級</t>
    <rPh sb="6" eb="8">
      <t>コオリヤマ</t>
    </rPh>
    <rPh sb="8" eb="11">
      <t>チュウガッコウ</t>
    </rPh>
    <rPh sb="11" eb="13">
      <t>カテイ</t>
    </rPh>
    <rPh sb="13" eb="15">
      <t>キョウイク</t>
    </rPh>
    <rPh sb="15" eb="17">
      <t>ガッキュウ</t>
    </rPh>
    <phoneticPr fontId="1"/>
  </si>
  <si>
    <t>大和郡山市立郡山南中学校家庭教育学級</t>
    <rPh sb="6" eb="8">
      <t>コオリヤマ</t>
    </rPh>
    <rPh sb="8" eb="9">
      <t>ミナミ</t>
    </rPh>
    <rPh sb="9" eb="12">
      <t>チュウガッコウ</t>
    </rPh>
    <rPh sb="12" eb="14">
      <t>カテイ</t>
    </rPh>
    <rPh sb="14" eb="16">
      <t>キョウイク</t>
    </rPh>
    <rPh sb="16" eb="18">
      <t>ガッキュウ</t>
    </rPh>
    <phoneticPr fontId="1"/>
  </si>
  <si>
    <t>大和郡山市立郡山西中学校家庭教育学級</t>
    <rPh sb="6" eb="8">
      <t>コオリヤマ</t>
    </rPh>
    <rPh sb="8" eb="9">
      <t>ニシ</t>
    </rPh>
    <rPh sb="9" eb="12">
      <t>チュウガッコウ</t>
    </rPh>
    <rPh sb="12" eb="14">
      <t>カテイ</t>
    </rPh>
    <rPh sb="14" eb="16">
      <t>キョウイク</t>
    </rPh>
    <rPh sb="16" eb="18">
      <t>ガッキュウ</t>
    </rPh>
    <phoneticPr fontId="1"/>
  </si>
  <si>
    <t>大和郡山市立片桐中学校家庭教育学級</t>
    <rPh sb="6" eb="8">
      <t>カタギリ</t>
    </rPh>
    <rPh sb="8" eb="11">
      <t>チュウガッコウ</t>
    </rPh>
    <rPh sb="11" eb="13">
      <t>カテイ</t>
    </rPh>
    <rPh sb="13" eb="15">
      <t>キョウイク</t>
    </rPh>
    <rPh sb="15" eb="17">
      <t>ガッキュウ</t>
    </rPh>
    <phoneticPr fontId="1"/>
  </si>
  <si>
    <t>委託料会計簿</t>
    <phoneticPr fontId="1"/>
  </si>
  <si>
    <t>大和郡山市立治道認定こども園家庭教育学級</t>
    <rPh sb="6" eb="8">
      <t>ハルミチ</t>
    </rPh>
    <rPh sb="8" eb="10">
      <t>ニンテイ</t>
    </rPh>
    <rPh sb="13" eb="14">
      <t>エン</t>
    </rPh>
    <rPh sb="14" eb="16">
      <t>カテイ</t>
    </rPh>
    <rPh sb="16" eb="18">
      <t>キョウイク</t>
    </rPh>
    <rPh sb="18" eb="20">
      <t>ガッキュウ</t>
    </rPh>
    <phoneticPr fontId="1"/>
  </si>
  <si>
    <t>大和郡山市立治道小学校家庭教育学級</t>
    <rPh sb="6" eb="8">
      <t>ハルミチ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1"/>
  </si>
  <si>
    <t>大和郡山市立郡山東中学校家庭教育学級</t>
    <rPh sb="6" eb="8">
      <t>コオリヤマ</t>
    </rPh>
    <rPh sb="8" eb="9">
      <t>ヒガシ</t>
    </rPh>
    <rPh sb="9" eb="12">
      <t>チュウガッコウ</t>
    </rPh>
    <rPh sb="12" eb="14">
      <t>カテイ</t>
    </rPh>
    <rPh sb="14" eb="16">
      <t>キョウイク</t>
    </rPh>
    <rPh sb="16" eb="18">
      <t>ガッキュウ</t>
    </rPh>
    <phoneticPr fontId="1"/>
  </si>
  <si>
    <t>市委託料</t>
    <rPh sb="0" eb="1">
      <t>シ</t>
    </rPh>
    <rPh sb="1" eb="4">
      <t>イタクリョウ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</si>
</sst>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DBNum3][$-411]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.5"/>
      <color theme="1"/>
      <name val="ＭＳ Ｐゴシック"/>
      <family val="2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Century"/>
      <family val="1"/>
    </font>
    <font>
      <sz val="12"/>
      <color theme="1"/>
      <name val="ＭＳ Ｐゴシック"/>
      <family val="2"/>
      <charset val="128"/>
      <scheme val="minor"/>
    </font>
    <font>
      <sz val="8"/>
      <color theme="0"/>
      <name val="ＭＳ Ｐ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13"/>
      <color theme="1"/>
      <name val="Century"/>
      <family val="1"/>
    </font>
    <font>
      <sz val="13"/>
      <color theme="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/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/>
    </xf>
    <xf numFmtId="176" fontId="9" fillId="2" borderId="0" xfId="0" applyNumberFormat="1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0" fillId="2" borderId="7" xfId="0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11" fillId="2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 indent="1"/>
    </xf>
    <xf numFmtId="0" fontId="16" fillId="2" borderId="8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right" vertical="center" indent="1"/>
    </xf>
    <xf numFmtId="176" fontId="14" fillId="2" borderId="3" xfId="0" applyNumberFormat="1" applyFont="1" applyFill="1" applyBorder="1" applyAlignment="1">
      <alignment horizontal="right" vertical="center" indent="1"/>
    </xf>
    <xf numFmtId="176" fontId="14" fillId="2" borderId="2" xfId="0" applyNumberFormat="1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56" fontId="17" fillId="2" borderId="1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indent="1"/>
    </xf>
    <xf numFmtId="0" fontId="17" fillId="2" borderId="3" xfId="0" applyFont="1" applyFill="1" applyBorder="1" applyAlignment="1">
      <alignment horizontal="left" vertical="center" indent="1"/>
    </xf>
    <xf numFmtId="0" fontId="17" fillId="2" borderId="2" xfId="0" applyFont="1" applyFill="1" applyBorder="1" applyAlignment="1">
      <alignment horizontal="left" vertical="center" indent="1"/>
    </xf>
    <xf numFmtId="176" fontId="18" fillId="2" borderId="1" xfId="0" applyNumberFormat="1" applyFont="1" applyFill="1" applyBorder="1" applyAlignment="1">
      <alignment horizontal="right" vertical="center" indent="1"/>
    </xf>
    <xf numFmtId="176" fontId="18" fillId="2" borderId="3" xfId="0" applyNumberFormat="1" applyFont="1" applyFill="1" applyBorder="1" applyAlignment="1">
      <alignment horizontal="right" vertical="center" indent="1"/>
    </xf>
    <xf numFmtId="176" fontId="18" fillId="2" borderId="2" xfId="0" applyNumberFormat="1" applyFont="1" applyFill="1" applyBorder="1" applyAlignment="1">
      <alignment horizontal="right" vertical="center" indent="1"/>
    </xf>
    <xf numFmtId="176" fontId="19" fillId="2" borderId="1" xfId="0" applyNumberFormat="1" applyFont="1" applyFill="1" applyBorder="1" applyAlignment="1">
      <alignment horizontal="right" vertical="center" indent="1"/>
    </xf>
    <xf numFmtId="176" fontId="19" fillId="2" borderId="3" xfId="0" applyNumberFormat="1" applyFont="1" applyFill="1" applyBorder="1" applyAlignment="1">
      <alignment horizontal="right" vertical="center" indent="1"/>
    </xf>
    <xf numFmtId="176" fontId="19" fillId="2" borderId="2" xfId="0" applyNumberFormat="1" applyFont="1" applyFill="1" applyBorder="1" applyAlignment="1">
      <alignment horizontal="right" vertical="center" indent="1"/>
    </xf>
    <xf numFmtId="56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49" fontId="17" fillId="2" borderId="1" xfId="0" applyNumberFormat="1" applyFont="1" applyFill="1" applyBorder="1" applyAlignment="1" applyProtection="1">
      <alignment horizontal="left" vertical="center" indent="1"/>
      <protection locked="0"/>
    </xf>
    <xf numFmtId="49" fontId="17" fillId="2" borderId="3" xfId="0" applyNumberFormat="1" applyFont="1" applyFill="1" applyBorder="1" applyAlignment="1" applyProtection="1">
      <alignment horizontal="left" vertical="center" indent="1"/>
      <protection locked="0"/>
    </xf>
    <xf numFmtId="49" fontId="17" fillId="2" borderId="2" xfId="0" applyNumberFormat="1" applyFont="1" applyFill="1" applyBorder="1" applyAlignment="1" applyProtection="1">
      <alignment horizontal="left" vertical="center" indent="1"/>
      <protection locked="0"/>
    </xf>
    <xf numFmtId="176" fontId="18" fillId="2" borderId="1" xfId="0" applyNumberFormat="1" applyFont="1" applyFill="1" applyBorder="1" applyAlignment="1">
      <alignment horizontal="center" vertical="center"/>
    </xf>
    <xf numFmtId="176" fontId="18" fillId="2" borderId="3" xfId="0" applyNumberFormat="1" applyFont="1" applyFill="1" applyBorder="1" applyAlignment="1">
      <alignment horizontal="center" vertical="center"/>
    </xf>
    <xf numFmtId="176" fontId="18" fillId="2" borderId="2" xfId="0" applyNumberFormat="1" applyFont="1" applyFill="1" applyBorder="1" applyAlignment="1">
      <alignment horizontal="center" vertical="center"/>
    </xf>
    <xf numFmtId="176" fontId="18" fillId="2" borderId="1" xfId="0" applyNumberFormat="1" applyFont="1" applyFill="1" applyBorder="1" applyAlignment="1" applyProtection="1">
      <alignment horizontal="right" vertical="center" indent="1"/>
      <protection locked="0"/>
    </xf>
    <xf numFmtId="176" fontId="18" fillId="2" borderId="3" xfId="0" applyNumberFormat="1" applyFont="1" applyFill="1" applyBorder="1" applyAlignment="1" applyProtection="1">
      <alignment horizontal="right" vertical="center" indent="1"/>
      <protection locked="0"/>
    </xf>
    <xf numFmtId="176" fontId="18" fillId="2" borderId="2" xfId="0" applyNumberFormat="1" applyFont="1" applyFill="1" applyBorder="1" applyAlignment="1" applyProtection="1">
      <alignment horizontal="right" vertical="center" indent="1"/>
      <protection locked="0"/>
    </xf>
    <xf numFmtId="176" fontId="18" fillId="2" borderId="1" xfId="0" applyNumberFormat="1" applyFont="1" applyFill="1" applyBorder="1" applyAlignment="1">
      <alignment horizontal="center" vertical="center" wrapText="1"/>
    </xf>
    <xf numFmtId="176" fontId="18" fillId="2" borderId="3" xfId="0" applyNumberFormat="1" applyFont="1" applyFill="1" applyBorder="1" applyAlignment="1">
      <alignment horizontal="center" vertical="center" wrapText="1"/>
    </xf>
    <xf numFmtId="176" fontId="18" fillId="2" borderId="2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5">
    <dxf>
      <fill>
        <patternFill>
          <bgColor theme="4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7B6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206942</xdr:colOff>
      <xdr:row>4</xdr:row>
      <xdr:rowOff>255872</xdr:rowOff>
    </xdr:from>
    <xdr:to>
      <xdr:col>51</xdr:col>
      <xdr:colOff>175260</xdr:colOff>
      <xdr:row>9</xdr:row>
      <xdr:rowOff>68580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567862" y="1116932"/>
          <a:ext cx="2071438" cy="1832008"/>
        </a:xfrm>
        <a:prstGeom prst="wedgeRectCallout">
          <a:avLst>
            <a:gd name="adj1" fmla="val -69692"/>
            <a:gd name="adj2" fmla="val -27830"/>
          </a:avLst>
        </a:prstGeom>
        <a:solidFill>
          <a:srgbClr val="F7B6A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47738</xdr:colOff>
      <xdr:row>4</xdr:row>
      <xdr:rowOff>349966</xdr:rowOff>
    </xdr:from>
    <xdr:to>
      <xdr:col>51</xdr:col>
      <xdr:colOff>106680</xdr:colOff>
      <xdr:row>8</xdr:row>
      <xdr:rowOff>380999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29638" y="1211026"/>
          <a:ext cx="1941082" cy="1646473"/>
        </a:xfrm>
        <a:prstGeom prst="rect">
          <a:avLst/>
        </a:prstGeom>
        <a:solidFill>
          <a:srgbClr val="F7B6A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「月日」、「摘要」、「支出（円）」</a:t>
          </a:r>
          <a:endParaRPr kumimoji="1" lang="en-US" altLang="ja-JP" sz="1100" b="1"/>
        </a:p>
        <a:p>
          <a:r>
            <a:rPr kumimoji="1" lang="ja-JP" altLang="en-US" sz="1100" b="1"/>
            <a:t>のみ入力できます。</a:t>
          </a:r>
          <a:endParaRPr kumimoji="1" lang="en-US" altLang="ja-JP" sz="1100" b="1"/>
        </a:p>
        <a:p>
          <a:r>
            <a:rPr kumimoji="1" lang="ja-JP" altLang="en-US" sz="1100" b="1"/>
            <a:t>それ以外は、入力できない</a:t>
          </a:r>
          <a:endParaRPr kumimoji="1" lang="en-US" altLang="ja-JP" sz="1100" b="1"/>
        </a:p>
        <a:p>
          <a:r>
            <a:rPr kumimoji="1" lang="ja-JP" altLang="en-US" sz="1100" b="1"/>
            <a:t>ようにしています。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「月日」は、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000" b="1"/>
            <a:t>５／２５</a:t>
          </a:r>
          <a:r>
            <a:rPr kumimoji="1" lang="en-US" altLang="ja-JP" sz="1000" b="1"/>
            <a:t>｣(</a:t>
          </a:r>
          <a:r>
            <a:rPr kumimoji="1" lang="ja-JP" altLang="en-US" sz="900" b="1"/>
            <a:t>全角</a:t>
          </a:r>
          <a:r>
            <a:rPr kumimoji="1" lang="en-US" altLang="ja-JP" sz="1000" b="1"/>
            <a:t>)</a:t>
          </a:r>
          <a:r>
            <a:rPr kumimoji="1" lang="ja-JP" altLang="en-US" sz="1100" b="1"/>
            <a:t>や</a:t>
          </a:r>
          <a:r>
            <a:rPr kumimoji="1" lang="en-US" altLang="ja-JP" sz="1100" b="1"/>
            <a:t>｢5/25｣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半角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のように入力して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b="1">
              <a:effectLst/>
            </a:rPr>
            <a:t>ください。</a:t>
          </a:r>
          <a:endParaRPr lang="ja-JP" altLang="ja-JP" b="1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CO83"/>
  <sheetViews>
    <sheetView tabSelected="1" zoomScaleNormal="100" workbookViewId="0">
      <selection activeCell="BC5" sqref="BC5:BE5"/>
    </sheetView>
  </sheetViews>
  <sheetFormatPr defaultRowHeight="13.2" x14ac:dyDescent="0.2"/>
  <cols>
    <col min="1" max="1" width="5.109375" customWidth="1"/>
    <col min="2" max="3" width="2.6640625" style="1" customWidth="1"/>
    <col min="4" max="6" width="2.44140625" style="1" customWidth="1"/>
    <col min="7" max="7" width="2.6640625" style="1" customWidth="1"/>
    <col min="8" max="9" width="2.6640625" customWidth="1"/>
    <col min="10" max="17" width="2.44140625" customWidth="1"/>
    <col min="18" max="22" width="2.6640625" customWidth="1"/>
    <col min="23" max="24" width="2.77734375" customWidth="1"/>
    <col min="25" max="28" width="2.6640625" customWidth="1"/>
    <col min="29" max="30" width="2.77734375" customWidth="1"/>
    <col min="31" max="34" width="2.6640625" customWidth="1"/>
    <col min="35" max="36" width="2.77734375" customWidth="1"/>
    <col min="37" max="40" width="2.6640625" customWidth="1"/>
    <col min="41" max="41" width="3.21875" customWidth="1"/>
    <col min="42" max="44" width="2.6640625" customWidth="1"/>
    <col min="45" max="45" width="3.44140625" customWidth="1"/>
    <col min="46" max="52" width="2.6640625" customWidth="1"/>
    <col min="53" max="54" width="0.6640625" customWidth="1"/>
    <col min="55" max="57" width="1.88671875" customWidth="1"/>
    <col min="58" max="58" width="0.6640625" customWidth="1"/>
    <col min="59" max="59" width="4.33203125" style="1" customWidth="1"/>
    <col min="60" max="60" width="42" customWidth="1"/>
    <col min="61" max="61" width="7.21875" customWidth="1"/>
    <col min="62" max="87" width="2.77734375" customWidth="1"/>
  </cols>
  <sheetData>
    <row r="1" spans="1:93" x14ac:dyDescent="0.2">
      <c r="A1" s="2"/>
      <c r="B1" s="3"/>
      <c r="C1" s="3"/>
      <c r="D1" s="3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1:93" ht="18" customHeight="1" x14ac:dyDescent="0.2">
      <c r="A2" s="2"/>
      <c r="B2" s="3"/>
      <c r="C2" s="4"/>
      <c r="D2" s="4"/>
      <c r="E2" s="3"/>
      <c r="F2" s="46" t="s">
        <v>6</v>
      </c>
      <c r="G2" s="46"/>
      <c r="H2" s="10">
        <v>6</v>
      </c>
      <c r="I2" s="45" t="s">
        <v>7</v>
      </c>
      <c r="J2" s="45"/>
      <c r="L2" s="44" t="str">
        <f>IF(BC5="","",VLOOKUP(BC5,BG5:BH31,2))</f>
        <v/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3" t="s">
        <v>32</v>
      </c>
      <c r="AD2" s="43"/>
      <c r="AE2" s="43"/>
      <c r="AF2" s="43"/>
      <c r="AG2" s="43"/>
      <c r="AH2" s="43"/>
      <c r="AI2" s="43"/>
      <c r="AJ2" s="5"/>
      <c r="AK2" s="5"/>
      <c r="AL2" s="5"/>
      <c r="AM2" s="2"/>
      <c r="AN2" s="14"/>
      <c r="AO2" s="24"/>
      <c r="AP2" s="24"/>
      <c r="AQ2" s="24"/>
      <c r="AR2" s="2"/>
      <c r="AS2" s="15"/>
      <c r="AT2" s="25"/>
      <c r="AU2" s="25"/>
      <c r="AV2" s="25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1:93" ht="5.25" customHeight="1" x14ac:dyDescent="0.2">
      <c r="A3" s="2"/>
      <c r="B3" s="3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</row>
    <row r="4" spans="1:93" ht="32.25" customHeight="1" thickBot="1" x14ac:dyDescent="0.25">
      <c r="A4" s="2"/>
      <c r="B4" s="32" t="s">
        <v>0</v>
      </c>
      <c r="C4" s="33"/>
      <c r="D4" s="33"/>
      <c r="E4" s="33"/>
      <c r="F4" s="34"/>
      <c r="G4" s="26" t="s">
        <v>1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  <c r="U4" s="26" t="s">
        <v>5</v>
      </c>
      <c r="V4" s="27"/>
      <c r="W4" s="27"/>
      <c r="X4" s="27"/>
      <c r="Y4" s="27"/>
      <c r="Z4" s="28"/>
      <c r="AA4" s="26" t="s">
        <v>3</v>
      </c>
      <c r="AB4" s="27"/>
      <c r="AC4" s="27"/>
      <c r="AD4" s="27"/>
      <c r="AE4" s="27"/>
      <c r="AF4" s="28"/>
      <c r="AG4" s="26" t="s">
        <v>4</v>
      </c>
      <c r="AH4" s="27"/>
      <c r="AI4" s="27"/>
      <c r="AJ4" s="27"/>
      <c r="AK4" s="27"/>
      <c r="AL4" s="28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F4" s="2"/>
      <c r="BG4" s="3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</row>
    <row r="5" spans="1:93" ht="32.25" customHeight="1" thickBot="1" x14ac:dyDescent="0.25">
      <c r="A5" s="13"/>
      <c r="B5" s="47"/>
      <c r="C5" s="48"/>
      <c r="D5" s="48"/>
      <c r="E5" s="48"/>
      <c r="F5" s="49"/>
      <c r="G5" s="50" t="s">
        <v>36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2"/>
      <c r="U5" s="53" t="str">
        <f>IF(BC5="","",VLOOKUP(BC5,$BG$5:$BI$31,3))</f>
        <v/>
      </c>
      <c r="V5" s="54"/>
      <c r="W5" s="54"/>
      <c r="X5" s="54"/>
      <c r="Y5" s="54"/>
      <c r="Z5" s="55"/>
      <c r="AA5" s="56"/>
      <c r="AB5" s="57"/>
      <c r="AC5" s="57"/>
      <c r="AD5" s="57"/>
      <c r="AE5" s="57"/>
      <c r="AF5" s="58"/>
      <c r="AG5" s="53" t="str">
        <f>+U5</f>
        <v/>
      </c>
      <c r="AH5" s="54"/>
      <c r="AI5" s="54"/>
      <c r="AJ5" s="54"/>
      <c r="AK5" s="54"/>
      <c r="AL5" s="55"/>
      <c r="AM5" s="2"/>
      <c r="AN5" s="1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40"/>
      <c r="BD5" s="41"/>
      <c r="BE5" s="42"/>
      <c r="BF5" s="2"/>
      <c r="BG5" s="18">
        <v>1</v>
      </c>
      <c r="BH5" s="16" t="s">
        <v>8</v>
      </c>
      <c r="BI5" s="23">
        <v>31000</v>
      </c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</row>
    <row r="6" spans="1:93" ht="32.25" customHeight="1" x14ac:dyDescent="0.2">
      <c r="A6" s="12">
        <f>COUNT(AA6)</f>
        <v>0</v>
      </c>
      <c r="B6" s="59"/>
      <c r="C6" s="60"/>
      <c r="D6" s="60"/>
      <c r="E6" s="60"/>
      <c r="F6" s="61"/>
      <c r="G6" s="62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4"/>
      <c r="U6" s="65"/>
      <c r="V6" s="66"/>
      <c r="W6" s="66"/>
      <c r="X6" s="66"/>
      <c r="Y6" s="66"/>
      <c r="Z6" s="67"/>
      <c r="AA6" s="68"/>
      <c r="AB6" s="69"/>
      <c r="AC6" s="69"/>
      <c r="AD6" s="69"/>
      <c r="AE6" s="69"/>
      <c r="AF6" s="70"/>
      <c r="AG6" s="53" t="str">
        <f>+IF(AA6="","",AN6-AA6)</f>
        <v/>
      </c>
      <c r="AH6" s="54"/>
      <c r="AI6" s="54"/>
      <c r="AJ6" s="54"/>
      <c r="AK6" s="54"/>
      <c r="AL6" s="55"/>
      <c r="AM6" s="2"/>
      <c r="AN6" s="11">
        <f>MIN(AG5)</f>
        <v>0</v>
      </c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18">
        <v>2</v>
      </c>
      <c r="BH6" s="16" t="s">
        <v>9</v>
      </c>
      <c r="BI6" s="23">
        <v>31000</v>
      </c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</row>
    <row r="7" spans="1:93" ht="32.25" customHeight="1" x14ac:dyDescent="0.2">
      <c r="A7" s="12">
        <f t="shared" ref="A7:A24" si="0">COUNT(AA7)</f>
        <v>0</v>
      </c>
      <c r="B7" s="59"/>
      <c r="C7" s="60"/>
      <c r="D7" s="60"/>
      <c r="E7" s="60"/>
      <c r="F7" s="61"/>
      <c r="G7" s="62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4"/>
      <c r="U7" s="71" t="str">
        <f>IF(A7=0,"",IF(A6=0,"↑上の行に       詰めてください",""))</f>
        <v/>
      </c>
      <c r="V7" s="72"/>
      <c r="W7" s="72"/>
      <c r="X7" s="72"/>
      <c r="Y7" s="72"/>
      <c r="Z7" s="73"/>
      <c r="AA7" s="68"/>
      <c r="AB7" s="69"/>
      <c r="AC7" s="69"/>
      <c r="AD7" s="69"/>
      <c r="AE7" s="69"/>
      <c r="AF7" s="70"/>
      <c r="AG7" s="53" t="str">
        <f t="shared" ref="AG7:AG27" si="1">+IF(AA7="","",AN7-AA7)</f>
        <v/>
      </c>
      <c r="AH7" s="54"/>
      <c r="AI7" s="54"/>
      <c r="AJ7" s="54"/>
      <c r="AK7" s="54"/>
      <c r="AL7" s="55"/>
      <c r="AM7" s="2"/>
      <c r="AN7" s="11">
        <f>MIN(AG5:AL6)</f>
        <v>0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18">
        <v>3</v>
      </c>
      <c r="BH7" s="16" t="s">
        <v>10</v>
      </c>
      <c r="BI7" s="23">
        <v>31000</v>
      </c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</row>
    <row r="8" spans="1:93" ht="32.25" customHeight="1" x14ac:dyDescent="0.2">
      <c r="A8" s="12">
        <f t="shared" si="0"/>
        <v>0</v>
      </c>
      <c r="B8" s="59"/>
      <c r="C8" s="60"/>
      <c r="D8" s="60"/>
      <c r="E8" s="60"/>
      <c r="F8" s="61"/>
      <c r="G8" s="62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4"/>
      <c r="U8" s="71" t="str">
        <f t="shared" ref="U8:U10" si="2">IF(A8=0,"",IF(A7=0,"↑上の行に       詰めてください",""))</f>
        <v/>
      </c>
      <c r="V8" s="72"/>
      <c r="W8" s="72"/>
      <c r="X8" s="72"/>
      <c r="Y8" s="72"/>
      <c r="Z8" s="73"/>
      <c r="AA8" s="68"/>
      <c r="AB8" s="69"/>
      <c r="AC8" s="69"/>
      <c r="AD8" s="69"/>
      <c r="AE8" s="69"/>
      <c r="AF8" s="70"/>
      <c r="AG8" s="53" t="str">
        <f t="shared" si="1"/>
        <v/>
      </c>
      <c r="AH8" s="54"/>
      <c r="AI8" s="54"/>
      <c r="AJ8" s="54"/>
      <c r="AK8" s="54"/>
      <c r="AL8" s="55"/>
      <c r="AM8" s="2"/>
      <c r="AN8" s="11">
        <f>MIN(AG5:AL7)</f>
        <v>0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18">
        <v>4</v>
      </c>
      <c r="BH8" s="16" t="s">
        <v>11</v>
      </c>
      <c r="BI8" s="23">
        <v>31000</v>
      </c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</row>
    <row r="9" spans="1:93" ht="32.25" customHeight="1" x14ac:dyDescent="0.2">
      <c r="A9" s="12">
        <f t="shared" si="0"/>
        <v>0</v>
      </c>
      <c r="B9" s="74"/>
      <c r="C9" s="60"/>
      <c r="D9" s="60"/>
      <c r="E9" s="60"/>
      <c r="F9" s="61"/>
      <c r="G9" s="62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4"/>
      <c r="U9" s="71" t="str">
        <f t="shared" si="2"/>
        <v/>
      </c>
      <c r="V9" s="72"/>
      <c r="W9" s="72"/>
      <c r="X9" s="72"/>
      <c r="Y9" s="72"/>
      <c r="Z9" s="73"/>
      <c r="AA9" s="68"/>
      <c r="AB9" s="69"/>
      <c r="AC9" s="69"/>
      <c r="AD9" s="69"/>
      <c r="AE9" s="69"/>
      <c r="AF9" s="70"/>
      <c r="AG9" s="53" t="str">
        <f t="shared" si="1"/>
        <v/>
      </c>
      <c r="AH9" s="54"/>
      <c r="AI9" s="54"/>
      <c r="AJ9" s="54"/>
      <c r="AK9" s="54"/>
      <c r="AL9" s="55"/>
      <c r="AM9" s="2"/>
      <c r="AN9" s="11">
        <f>MIN(AG5:AL8)</f>
        <v>0</v>
      </c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18">
        <v>5</v>
      </c>
      <c r="BH9" s="16" t="s">
        <v>33</v>
      </c>
      <c r="BI9" s="23">
        <v>31000</v>
      </c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</row>
    <row r="10" spans="1:93" ht="32.25" customHeight="1" x14ac:dyDescent="0.2">
      <c r="A10" s="12">
        <f t="shared" si="0"/>
        <v>0</v>
      </c>
      <c r="B10" s="74"/>
      <c r="C10" s="60"/>
      <c r="D10" s="60"/>
      <c r="E10" s="60"/>
      <c r="F10" s="61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4"/>
      <c r="U10" s="71" t="str">
        <f t="shared" si="2"/>
        <v/>
      </c>
      <c r="V10" s="72"/>
      <c r="W10" s="72"/>
      <c r="X10" s="72"/>
      <c r="Y10" s="72"/>
      <c r="Z10" s="73"/>
      <c r="AA10" s="68"/>
      <c r="AB10" s="69"/>
      <c r="AC10" s="69"/>
      <c r="AD10" s="69"/>
      <c r="AE10" s="69"/>
      <c r="AF10" s="70"/>
      <c r="AG10" s="53" t="str">
        <f t="shared" si="1"/>
        <v/>
      </c>
      <c r="AH10" s="54"/>
      <c r="AI10" s="54"/>
      <c r="AJ10" s="54"/>
      <c r="AK10" s="54"/>
      <c r="AL10" s="55"/>
      <c r="AM10" s="2"/>
      <c r="AN10" s="11">
        <f>MIN($AG$5:AL9)</f>
        <v>0</v>
      </c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18">
        <v>6</v>
      </c>
      <c r="BH10" s="16" t="s">
        <v>12</v>
      </c>
      <c r="BI10" s="23">
        <v>31000</v>
      </c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</row>
    <row r="11" spans="1:93" ht="32.25" customHeight="1" x14ac:dyDescent="0.2">
      <c r="A11" s="12">
        <f t="shared" si="0"/>
        <v>0</v>
      </c>
      <c r="B11" s="74"/>
      <c r="C11" s="60"/>
      <c r="D11" s="60"/>
      <c r="E11" s="60"/>
      <c r="F11" s="61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4"/>
      <c r="U11" s="71" t="str">
        <f t="shared" ref="U11:U27" si="3">IF(A11=0,"",IF(A10=0,"↑上の行に       詰めてください",""))</f>
        <v/>
      </c>
      <c r="V11" s="72"/>
      <c r="W11" s="72"/>
      <c r="X11" s="72"/>
      <c r="Y11" s="72"/>
      <c r="Z11" s="73"/>
      <c r="AA11" s="68"/>
      <c r="AB11" s="69"/>
      <c r="AC11" s="69"/>
      <c r="AD11" s="69"/>
      <c r="AE11" s="69"/>
      <c r="AF11" s="70"/>
      <c r="AG11" s="53" t="str">
        <f t="shared" si="1"/>
        <v/>
      </c>
      <c r="AH11" s="54"/>
      <c r="AI11" s="54"/>
      <c r="AJ11" s="54"/>
      <c r="AK11" s="54"/>
      <c r="AL11" s="55"/>
      <c r="AM11" s="2"/>
      <c r="AN11" s="11">
        <f>MIN($AG$5:AL10)</f>
        <v>0</v>
      </c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18">
        <v>7</v>
      </c>
      <c r="BH11" s="16" t="s">
        <v>13</v>
      </c>
      <c r="BI11" s="23">
        <v>31000</v>
      </c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</row>
    <row r="12" spans="1:93" ht="32.25" customHeight="1" x14ac:dyDescent="0.2">
      <c r="A12" s="12">
        <f t="shared" si="0"/>
        <v>0</v>
      </c>
      <c r="B12" s="74"/>
      <c r="C12" s="60"/>
      <c r="D12" s="60"/>
      <c r="E12" s="60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4"/>
      <c r="U12" s="71" t="str">
        <f t="shared" si="3"/>
        <v/>
      </c>
      <c r="V12" s="72"/>
      <c r="W12" s="72"/>
      <c r="X12" s="72"/>
      <c r="Y12" s="72"/>
      <c r="Z12" s="73"/>
      <c r="AA12" s="68"/>
      <c r="AB12" s="69"/>
      <c r="AC12" s="69"/>
      <c r="AD12" s="69"/>
      <c r="AE12" s="69"/>
      <c r="AF12" s="70"/>
      <c r="AG12" s="53" t="str">
        <f t="shared" si="1"/>
        <v/>
      </c>
      <c r="AH12" s="54"/>
      <c r="AI12" s="54"/>
      <c r="AJ12" s="54"/>
      <c r="AK12" s="54"/>
      <c r="AL12" s="55"/>
      <c r="AM12" s="2"/>
      <c r="AN12" s="11">
        <f>MIN($AG$5:AL11)</f>
        <v>0</v>
      </c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18">
        <v>8</v>
      </c>
      <c r="BH12" s="16" t="s">
        <v>14</v>
      </c>
      <c r="BI12" s="23">
        <v>31000</v>
      </c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</row>
    <row r="13" spans="1:93" ht="32.25" customHeight="1" x14ac:dyDescent="0.2">
      <c r="A13" s="12">
        <f t="shared" si="0"/>
        <v>0</v>
      </c>
      <c r="B13" s="74"/>
      <c r="C13" s="60"/>
      <c r="D13" s="60"/>
      <c r="E13" s="60"/>
      <c r="F13" s="61"/>
      <c r="G13" s="62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4"/>
      <c r="U13" s="71" t="str">
        <f t="shared" si="3"/>
        <v/>
      </c>
      <c r="V13" s="72"/>
      <c r="W13" s="72"/>
      <c r="X13" s="72"/>
      <c r="Y13" s="72"/>
      <c r="Z13" s="73"/>
      <c r="AA13" s="68"/>
      <c r="AB13" s="69"/>
      <c r="AC13" s="69"/>
      <c r="AD13" s="69"/>
      <c r="AE13" s="69"/>
      <c r="AF13" s="70"/>
      <c r="AG13" s="53" t="str">
        <f t="shared" si="1"/>
        <v/>
      </c>
      <c r="AH13" s="54"/>
      <c r="AI13" s="54"/>
      <c r="AJ13" s="54"/>
      <c r="AK13" s="54"/>
      <c r="AL13" s="55"/>
      <c r="AM13" s="2"/>
      <c r="AN13" s="11">
        <f>MIN($AG$5:AL12)</f>
        <v>0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18">
        <v>9</v>
      </c>
      <c r="BH13" s="16" t="s">
        <v>15</v>
      </c>
      <c r="BI13" s="23">
        <v>31000</v>
      </c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ht="32.25" customHeight="1" x14ac:dyDescent="0.2">
      <c r="A14" s="12">
        <f t="shared" si="0"/>
        <v>0</v>
      </c>
      <c r="B14" s="74"/>
      <c r="C14" s="60"/>
      <c r="D14" s="60"/>
      <c r="E14" s="60"/>
      <c r="F14" s="61"/>
      <c r="G14" s="62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4"/>
      <c r="U14" s="71" t="str">
        <f t="shared" si="3"/>
        <v/>
      </c>
      <c r="V14" s="72"/>
      <c r="W14" s="72"/>
      <c r="X14" s="72"/>
      <c r="Y14" s="72"/>
      <c r="Z14" s="73"/>
      <c r="AA14" s="68"/>
      <c r="AB14" s="69"/>
      <c r="AC14" s="69"/>
      <c r="AD14" s="69"/>
      <c r="AE14" s="69"/>
      <c r="AF14" s="70"/>
      <c r="AG14" s="53" t="str">
        <f t="shared" si="1"/>
        <v/>
      </c>
      <c r="AH14" s="54"/>
      <c r="AI14" s="54"/>
      <c r="AJ14" s="54"/>
      <c r="AK14" s="54"/>
      <c r="AL14" s="55"/>
      <c r="AM14" s="2"/>
      <c r="AN14" s="11">
        <f>MIN($AG$5:AL13)</f>
        <v>0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18">
        <v>10</v>
      </c>
      <c r="BH14" s="16" t="s">
        <v>16</v>
      </c>
      <c r="BI14" s="23">
        <v>31000</v>
      </c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ht="32.25" customHeight="1" thickBot="1" x14ac:dyDescent="0.25">
      <c r="A15" s="12">
        <f t="shared" si="0"/>
        <v>0</v>
      </c>
      <c r="B15" s="74"/>
      <c r="C15" s="60"/>
      <c r="D15" s="60"/>
      <c r="E15" s="60"/>
      <c r="F15" s="61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4"/>
      <c r="U15" s="71" t="str">
        <f t="shared" si="3"/>
        <v/>
      </c>
      <c r="V15" s="72"/>
      <c r="W15" s="72"/>
      <c r="X15" s="72"/>
      <c r="Y15" s="72"/>
      <c r="Z15" s="73"/>
      <c r="AA15" s="68"/>
      <c r="AB15" s="69"/>
      <c r="AC15" s="69"/>
      <c r="AD15" s="69"/>
      <c r="AE15" s="69"/>
      <c r="AF15" s="70"/>
      <c r="AG15" s="53" t="str">
        <f t="shared" si="1"/>
        <v/>
      </c>
      <c r="AH15" s="54"/>
      <c r="AI15" s="54"/>
      <c r="AJ15" s="54"/>
      <c r="AK15" s="54"/>
      <c r="AL15" s="55"/>
      <c r="AM15" s="2"/>
      <c r="AN15" s="11">
        <f>MIN($AG$5:AL14)</f>
        <v>0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1">
        <v>11</v>
      </c>
      <c r="BH15" s="22" t="s">
        <v>17</v>
      </c>
      <c r="BI15" s="23">
        <v>31000</v>
      </c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ht="32.25" customHeight="1" x14ac:dyDescent="0.2">
      <c r="A16" s="12">
        <f t="shared" si="0"/>
        <v>0</v>
      </c>
      <c r="B16" s="74"/>
      <c r="C16" s="60"/>
      <c r="D16" s="60"/>
      <c r="E16" s="60"/>
      <c r="F16" s="61"/>
      <c r="G16" s="62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4"/>
      <c r="U16" s="71" t="str">
        <f t="shared" si="3"/>
        <v/>
      </c>
      <c r="V16" s="72"/>
      <c r="W16" s="72"/>
      <c r="X16" s="72"/>
      <c r="Y16" s="72"/>
      <c r="Z16" s="73"/>
      <c r="AA16" s="68"/>
      <c r="AB16" s="69"/>
      <c r="AC16" s="69"/>
      <c r="AD16" s="69"/>
      <c r="AE16" s="69"/>
      <c r="AF16" s="70"/>
      <c r="AG16" s="53" t="str">
        <f t="shared" si="1"/>
        <v/>
      </c>
      <c r="AH16" s="54"/>
      <c r="AI16" s="54"/>
      <c r="AJ16" s="54"/>
      <c r="AK16" s="54"/>
      <c r="AL16" s="55"/>
      <c r="AM16" s="2"/>
      <c r="AN16" s="11">
        <f>MIN($AG$5:AL15)</f>
        <v>0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19">
        <v>12</v>
      </c>
      <c r="BH16" s="20" t="s">
        <v>18</v>
      </c>
      <c r="BI16" s="23">
        <v>31000</v>
      </c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ht="32.25" customHeight="1" x14ac:dyDescent="0.2">
      <c r="A17" s="12">
        <f t="shared" si="0"/>
        <v>0</v>
      </c>
      <c r="B17" s="74"/>
      <c r="C17" s="60"/>
      <c r="D17" s="60"/>
      <c r="E17" s="60"/>
      <c r="F17" s="61"/>
      <c r="G17" s="62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4"/>
      <c r="U17" s="71" t="str">
        <f t="shared" si="3"/>
        <v/>
      </c>
      <c r="V17" s="72"/>
      <c r="W17" s="72"/>
      <c r="X17" s="72"/>
      <c r="Y17" s="72"/>
      <c r="Z17" s="73"/>
      <c r="AA17" s="68"/>
      <c r="AB17" s="69"/>
      <c r="AC17" s="69"/>
      <c r="AD17" s="69"/>
      <c r="AE17" s="69"/>
      <c r="AF17" s="70"/>
      <c r="AG17" s="53" t="str">
        <f t="shared" si="1"/>
        <v/>
      </c>
      <c r="AH17" s="54"/>
      <c r="AI17" s="54"/>
      <c r="AJ17" s="54"/>
      <c r="AK17" s="54"/>
      <c r="AL17" s="55"/>
      <c r="AM17" s="2"/>
      <c r="AN17" s="11">
        <f>MIN($AG$5:AL16)</f>
        <v>0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18">
        <v>13</v>
      </c>
      <c r="BH17" s="16" t="s">
        <v>19</v>
      </c>
      <c r="BI17" s="23">
        <v>31000</v>
      </c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ht="32.25" customHeight="1" x14ac:dyDescent="0.2">
      <c r="A18" s="12">
        <f t="shared" si="0"/>
        <v>0</v>
      </c>
      <c r="B18" s="74"/>
      <c r="C18" s="60"/>
      <c r="D18" s="60"/>
      <c r="E18" s="60"/>
      <c r="F18" s="61"/>
      <c r="G18" s="62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4"/>
      <c r="U18" s="71" t="str">
        <f t="shared" si="3"/>
        <v/>
      </c>
      <c r="V18" s="72"/>
      <c r="W18" s="72"/>
      <c r="X18" s="72"/>
      <c r="Y18" s="72"/>
      <c r="Z18" s="73"/>
      <c r="AA18" s="68"/>
      <c r="AB18" s="69"/>
      <c r="AC18" s="69"/>
      <c r="AD18" s="69"/>
      <c r="AE18" s="69"/>
      <c r="AF18" s="70"/>
      <c r="AG18" s="53" t="str">
        <f t="shared" si="1"/>
        <v/>
      </c>
      <c r="AH18" s="54"/>
      <c r="AI18" s="54"/>
      <c r="AJ18" s="54"/>
      <c r="AK18" s="54"/>
      <c r="AL18" s="55"/>
      <c r="AM18" s="2"/>
      <c r="AN18" s="11">
        <f>MIN($AG$5:AL17)</f>
        <v>0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18">
        <v>14</v>
      </c>
      <c r="BH18" s="16" t="s">
        <v>20</v>
      </c>
      <c r="BI18" s="23">
        <v>31000</v>
      </c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ht="32.25" customHeight="1" x14ac:dyDescent="0.2">
      <c r="A19" s="12">
        <f t="shared" si="0"/>
        <v>0</v>
      </c>
      <c r="B19" s="74"/>
      <c r="C19" s="60"/>
      <c r="D19" s="60"/>
      <c r="E19" s="60"/>
      <c r="F19" s="61"/>
      <c r="G19" s="62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4"/>
      <c r="U19" s="71" t="str">
        <f t="shared" si="3"/>
        <v/>
      </c>
      <c r="V19" s="72"/>
      <c r="W19" s="72"/>
      <c r="X19" s="72"/>
      <c r="Y19" s="72"/>
      <c r="Z19" s="73"/>
      <c r="AA19" s="68"/>
      <c r="AB19" s="69"/>
      <c r="AC19" s="69"/>
      <c r="AD19" s="69"/>
      <c r="AE19" s="69"/>
      <c r="AF19" s="70"/>
      <c r="AG19" s="53" t="str">
        <f t="shared" si="1"/>
        <v/>
      </c>
      <c r="AH19" s="54"/>
      <c r="AI19" s="54"/>
      <c r="AJ19" s="54"/>
      <c r="AK19" s="54"/>
      <c r="AL19" s="55"/>
      <c r="AM19" s="2"/>
      <c r="AN19" s="11">
        <f>MIN($AG$5:AL18)</f>
        <v>0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18">
        <v>15</v>
      </c>
      <c r="BH19" s="16" t="s">
        <v>21</v>
      </c>
      <c r="BI19" s="23">
        <v>31000</v>
      </c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ht="32.25" customHeight="1" x14ac:dyDescent="0.2">
      <c r="A20" s="12">
        <f t="shared" si="0"/>
        <v>0</v>
      </c>
      <c r="B20" s="74"/>
      <c r="C20" s="60"/>
      <c r="D20" s="60"/>
      <c r="E20" s="60"/>
      <c r="F20" s="61"/>
      <c r="G20" s="62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4"/>
      <c r="U20" s="71" t="str">
        <f t="shared" si="3"/>
        <v/>
      </c>
      <c r="V20" s="72"/>
      <c r="W20" s="72"/>
      <c r="X20" s="72"/>
      <c r="Y20" s="72"/>
      <c r="Z20" s="73"/>
      <c r="AA20" s="68"/>
      <c r="AB20" s="69"/>
      <c r="AC20" s="69"/>
      <c r="AD20" s="69"/>
      <c r="AE20" s="69"/>
      <c r="AF20" s="70"/>
      <c r="AG20" s="53" t="str">
        <f t="shared" si="1"/>
        <v/>
      </c>
      <c r="AH20" s="54"/>
      <c r="AI20" s="54"/>
      <c r="AJ20" s="54"/>
      <c r="AK20" s="54"/>
      <c r="AL20" s="55"/>
      <c r="AM20" s="2"/>
      <c r="AN20" s="11">
        <f>MIN($AG$5:AL19)</f>
        <v>0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18">
        <v>16</v>
      </c>
      <c r="BH20" s="16" t="s">
        <v>34</v>
      </c>
      <c r="BI20" s="23">
        <v>31000</v>
      </c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ht="32.25" customHeight="1" x14ac:dyDescent="0.2">
      <c r="A21" s="12">
        <f t="shared" si="0"/>
        <v>0</v>
      </c>
      <c r="B21" s="74"/>
      <c r="C21" s="60"/>
      <c r="D21" s="60"/>
      <c r="E21" s="60"/>
      <c r="F21" s="61"/>
      <c r="G21" s="62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4"/>
      <c r="U21" s="71" t="str">
        <f t="shared" si="3"/>
        <v/>
      </c>
      <c r="V21" s="72"/>
      <c r="W21" s="72"/>
      <c r="X21" s="72"/>
      <c r="Y21" s="72"/>
      <c r="Z21" s="73"/>
      <c r="AA21" s="68"/>
      <c r="AB21" s="69"/>
      <c r="AC21" s="69"/>
      <c r="AD21" s="69"/>
      <c r="AE21" s="69"/>
      <c r="AF21" s="70"/>
      <c r="AG21" s="53" t="str">
        <f t="shared" si="1"/>
        <v/>
      </c>
      <c r="AH21" s="54"/>
      <c r="AI21" s="54"/>
      <c r="AJ21" s="54"/>
      <c r="AK21" s="54"/>
      <c r="AL21" s="55"/>
      <c r="AM21" s="2"/>
      <c r="AN21" s="11">
        <f>MIN($AG$5:AL20)</f>
        <v>0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18">
        <v>17</v>
      </c>
      <c r="BH21" s="16" t="s">
        <v>22</v>
      </c>
      <c r="BI21" s="23">
        <v>31000</v>
      </c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ht="32.25" customHeight="1" x14ac:dyDescent="0.2">
      <c r="A22" s="12">
        <f t="shared" si="0"/>
        <v>0</v>
      </c>
      <c r="B22" s="74"/>
      <c r="C22" s="60"/>
      <c r="D22" s="60"/>
      <c r="E22" s="60"/>
      <c r="F22" s="61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4"/>
      <c r="U22" s="71" t="str">
        <f t="shared" si="3"/>
        <v/>
      </c>
      <c r="V22" s="72"/>
      <c r="W22" s="72"/>
      <c r="X22" s="72"/>
      <c r="Y22" s="72"/>
      <c r="Z22" s="73"/>
      <c r="AA22" s="68"/>
      <c r="AB22" s="69"/>
      <c r="AC22" s="69"/>
      <c r="AD22" s="69"/>
      <c r="AE22" s="69"/>
      <c r="AF22" s="70"/>
      <c r="AG22" s="53" t="str">
        <f t="shared" si="1"/>
        <v/>
      </c>
      <c r="AH22" s="54"/>
      <c r="AI22" s="54"/>
      <c r="AJ22" s="54"/>
      <c r="AK22" s="54"/>
      <c r="AL22" s="55"/>
      <c r="AM22" s="2"/>
      <c r="AN22" s="11">
        <f>MIN($AG$5:AL21)</f>
        <v>0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18">
        <v>18</v>
      </c>
      <c r="BH22" s="16" t="s">
        <v>23</v>
      </c>
      <c r="BI22" s="23">
        <v>31000</v>
      </c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ht="32.25" customHeight="1" x14ac:dyDescent="0.2">
      <c r="A23" s="12">
        <f t="shared" si="0"/>
        <v>0</v>
      </c>
      <c r="B23" s="74"/>
      <c r="C23" s="60"/>
      <c r="D23" s="60"/>
      <c r="E23" s="60"/>
      <c r="F23" s="61"/>
      <c r="G23" s="62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4"/>
      <c r="U23" s="71" t="str">
        <f t="shared" si="3"/>
        <v/>
      </c>
      <c r="V23" s="72"/>
      <c r="W23" s="72"/>
      <c r="X23" s="72"/>
      <c r="Y23" s="72"/>
      <c r="Z23" s="73"/>
      <c r="AA23" s="68"/>
      <c r="AB23" s="69"/>
      <c r="AC23" s="69"/>
      <c r="AD23" s="69"/>
      <c r="AE23" s="69"/>
      <c r="AF23" s="70"/>
      <c r="AG23" s="53" t="str">
        <f t="shared" si="1"/>
        <v/>
      </c>
      <c r="AH23" s="54"/>
      <c r="AI23" s="54"/>
      <c r="AJ23" s="54"/>
      <c r="AK23" s="54"/>
      <c r="AL23" s="55"/>
      <c r="AM23" s="2"/>
      <c r="AN23" s="11">
        <f>MIN($AG$5:AL22)</f>
        <v>0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18">
        <v>19</v>
      </c>
      <c r="BH23" s="16" t="s">
        <v>24</v>
      </c>
      <c r="BI23" s="23">
        <v>31000</v>
      </c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ht="32.25" customHeight="1" x14ac:dyDescent="0.2">
      <c r="A24" s="12">
        <f t="shared" si="0"/>
        <v>0</v>
      </c>
      <c r="B24" s="74"/>
      <c r="C24" s="60"/>
      <c r="D24" s="60"/>
      <c r="E24" s="60"/>
      <c r="F24" s="61"/>
      <c r="G24" s="62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4"/>
      <c r="U24" s="71" t="str">
        <f t="shared" si="3"/>
        <v/>
      </c>
      <c r="V24" s="72"/>
      <c r="W24" s="72"/>
      <c r="X24" s="72"/>
      <c r="Y24" s="72"/>
      <c r="Z24" s="73"/>
      <c r="AA24" s="68"/>
      <c r="AB24" s="69"/>
      <c r="AC24" s="69"/>
      <c r="AD24" s="69"/>
      <c r="AE24" s="69"/>
      <c r="AF24" s="70"/>
      <c r="AG24" s="53" t="str">
        <f t="shared" si="1"/>
        <v/>
      </c>
      <c r="AH24" s="54"/>
      <c r="AI24" s="54"/>
      <c r="AJ24" s="54"/>
      <c r="AK24" s="54"/>
      <c r="AL24" s="55"/>
      <c r="AM24" s="2"/>
      <c r="AN24" s="11">
        <f>MIN($AG$5:AL23)</f>
        <v>0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18">
        <v>20</v>
      </c>
      <c r="BH24" s="16" t="s">
        <v>25</v>
      </c>
      <c r="BI24" s="23">
        <v>31000</v>
      </c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ht="32.25" customHeight="1" x14ac:dyDescent="0.2">
      <c r="A25" s="12">
        <f t="shared" ref="A25:A27" si="4">COUNT(AA24:AF25)</f>
        <v>0</v>
      </c>
      <c r="B25" s="74"/>
      <c r="C25" s="60"/>
      <c r="D25" s="60"/>
      <c r="E25" s="60"/>
      <c r="F25" s="61"/>
      <c r="G25" s="62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4"/>
      <c r="U25" s="71" t="str">
        <f t="shared" si="3"/>
        <v/>
      </c>
      <c r="V25" s="72"/>
      <c r="W25" s="72"/>
      <c r="X25" s="72"/>
      <c r="Y25" s="72"/>
      <c r="Z25" s="73"/>
      <c r="AA25" s="68"/>
      <c r="AB25" s="69"/>
      <c r="AC25" s="69"/>
      <c r="AD25" s="69"/>
      <c r="AE25" s="69"/>
      <c r="AF25" s="70"/>
      <c r="AG25" s="53" t="str">
        <f t="shared" si="1"/>
        <v/>
      </c>
      <c r="AH25" s="54"/>
      <c r="AI25" s="54"/>
      <c r="AJ25" s="54"/>
      <c r="AK25" s="54"/>
      <c r="AL25" s="55"/>
      <c r="AM25" s="2"/>
      <c r="AN25" s="11">
        <f>MIN($AG$5:AL24)</f>
        <v>0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18">
        <v>21</v>
      </c>
      <c r="BH25" s="16" t="s">
        <v>26</v>
      </c>
      <c r="BI25" s="23">
        <v>31000</v>
      </c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ht="32.25" customHeight="1" x14ac:dyDescent="0.2">
      <c r="A26" s="12">
        <f t="shared" si="4"/>
        <v>0</v>
      </c>
      <c r="B26" s="74"/>
      <c r="C26" s="60"/>
      <c r="D26" s="60"/>
      <c r="E26" s="60"/>
      <c r="F26" s="61"/>
      <c r="G26" s="62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4"/>
      <c r="U26" s="71" t="str">
        <f t="shared" si="3"/>
        <v/>
      </c>
      <c r="V26" s="72"/>
      <c r="W26" s="72"/>
      <c r="X26" s="72"/>
      <c r="Y26" s="72"/>
      <c r="Z26" s="73"/>
      <c r="AA26" s="68"/>
      <c r="AB26" s="69"/>
      <c r="AC26" s="69"/>
      <c r="AD26" s="69"/>
      <c r="AE26" s="69"/>
      <c r="AF26" s="70"/>
      <c r="AG26" s="53" t="str">
        <f t="shared" si="1"/>
        <v/>
      </c>
      <c r="AH26" s="54"/>
      <c r="AI26" s="54"/>
      <c r="AJ26" s="54"/>
      <c r="AK26" s="54"/>
      <c r="AL26" s="55"/>
      <c r="AM26" s="2"/>
      <c r="AN26" s="11">
        <f>MIN($AG$5:AL25)</f>
        <v>0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18">
        <v>22</v>
      </c>
      <c r="BH26" s="16" t="s">
        <v>27</v>
      </c>
      <c r="BI26" s="23">
        <v>31000</v>
      </c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ht="32.25" customHeight="1" x14ac:dyDescent="0.2">
      <c r="A27" s="12">
        <f t="shared" si="4"/>
        <v>0</v>
      </c>
      <c r="B27" s="74"/>
      <c r="C27" s="60"/>
      <c r="D27" s="60"/>
      <c r="E27" s="60"/>
      <c r="F27" s="61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4"/>
      <c r="U27" s="71" t="str">
        <f t="shared" si="3"/>
        <v/>
      </c>
      <c r="V27" s="72"/>
      <c r="W27" s="72"/>
      <c r="X27" s="72"/>
      <c r="Y27" s="72"/>
      <c r="Z27" s="73"/>
      <c r="AA27" s="68"/>
      <c r="AB27" s="69"/>
      <c r="AC27" s="69"/>
      <c r="AD27" s="69"/>
      <c r="AE27" s="69"/>
      <c r="AF27" s="70"/>
      <c r="AG27" s="53" t="str">
        <f t="shared" si="1"/>
        <v/>
      </c>
      <c r="AH27" s="54"/>
      <c r="AI27" s="54"/>
      <c r="AJ27" s="54"/>
      <c r="AK27" s="54"/>
      <c r="AL27" s="55"/>
      <c r="AM27" s="2"/>
      <c r="AN27" s="11">
        <f>MIN($AG$5:AL26)</f>
        <v>0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18">
        <v>23</v>
      </c>
      <c r="BH27" s="16" t="s">
        <v>28</v>
      </c>
      <c r="BI27" s="23">
        <v>31000</v>
      </c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1:93" ht="32.25" customHeight="1" x14ac:dyDescent="0.2">
      <c r="A28" s="2"/>
      <c r="B28" s="35"/>
      <c r="C28" s="36"/>
      <c r="D28" s="36"/>
      <c r="E28" s="36"/>
      <c r="F28" s="37"/>
      <c r="G28" s="35" t="s">
        <v>2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/>
      <c r="U28" s="29" t="str">
        <f>+U5</f>
        <v/>
      </c>
      <c r="V28" s="30"/>
      <c r="W28" s="30"/>
      <c r="X28" s="30"/>
      <c r="Y28" s="30"/>
      <c r="Z28" s="31"/>
      <c r="AA28" s="29" t="str">
        <f>IF(SUM(AA6:AF27)=0,"",SUM(AA6:AF27))</f>
        <v/>
      </c>
      <c r="AB28" s="30"/>
      <c r="AC28" s="30"/>
      <c r="AD28" s="30"/>
      <c r="AE28" s="30"/>
      <c r="AF28" s="31"/>
      <c r="AG28" s="29" t="str">
        <f>IF(AA28="","",+U28-AA28)</f>
        <v/>
      </c>
      <c r="AH28" s="30"/>
      <c r="AI28" s="30"/>
      <c r="AJ28" s="30"/>
      <c r="AK28" s="30"/>
      <c r="AL28" s="31"/>
      <c r="AM28" s="2"/>
      <c r="AN28" s="2"/>
      <c r="AO28" s="38"/>
      <c r="AP28" s="39"/>
      <c r="AQ28" s="39"/>
      <c r="AR28" s="39"/>
      <c r="AS28" s="39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18">
        <v>24</v>
      </c>
      <c r="BH28" s="16" t="s">
        <v>29</v>
      </c>
      <c r="BI28" s="23">
        <v>31000</v>
      </c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1:93" ht="32.25" customHeight="1" x14ac:dyDescent="0.2">
      <c r="A29" s="2"/>
      <c r="B29" s="3"/>
      <c r="C29" s="3"/>
      <c r="D29" s="3"/>
      <c r="E29" s="3"/>
      <c r="F29" s="3"/>
      <c r="G29" s="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18">
        <v>25</v>
      </c>
      <c r="BH29" s="16" t="s">
        <v>30</v>
      </c>
      <c r="BI29" s="23">
        <v>31000</v>
      </c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1:93" ht="32.25" customHeight="1" x14ac:dyDescent="0.2">
      <c r="A30" s="2"/>
      <c r="B30" s="3"/>
      <c r="C30" s="3"/>
      <c r="D30" s="3"/>
      <c r="E30" s="3"/>
      <c r="F30" s="3"/>
      <c r="G30" s="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39"/>
      <c r="AB30" s="39"/>
      <c r="AC30" s="39"/>
      <c r="AD30" s="39"/>
      <c r="AE30" s="39"/>
      <c r="AF30" s="39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18">
        <v>26</v>
      </c>
      <c r="BH30" s="16" t="s">
        <v>35</v>
      </c>
      <c r="BI30" s="23">
        <v>31000</v>
      </c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1:93" ht="32.25" customHeight="1" x14ac:dyDescent="0.2">
      <c r="A31" s="2"/>
      <c r="B31" s="3"/>
      <c r="C31" s="3"/>
      <c r="D31" s="3"/>
      <c r="E31" s="3"/>
      <c r="F31" s="3"/>
      <c r="G31" s="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18">
        <v>27</v>
      </c>
      <c r="BH31" s="16" t="s">
        <v>31</v>
      </c>
      <c r="BI31" s="23">
        <v>31000</v>
      </c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</row>
    <row r="32" spans="1:93" x14ac:dyDescent="0.2">
      <c r="A32" s="2"/>
      <c r="B32" s="3"/>
      <c r="C32" s="3"/>
      <c r="D32" s="3"/>
      <c r="E32" s="3"/>
      <c r="F32" s="3"/>
      <c r="G32" s="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</row>
    <row r="33" spans="1:93" x14ac:dyDescent="0.2">
      <c r="A33" s="6"/>
      <c r="B33" s="7"/>
      <c r="C33" s="7"/>
      <c r="D33" s="7"/>
      <c r="E33" s="7"/>
      <c r="F33" s="7"/>
      <c r="G33" s="7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</row>
    <row r="34" spans="1:93" x14ac:dyDescent="0.2">
      <c r="A34" s="6"/>
      <c r="B34" s="7"/>
      <c r="C34" s="7"/>
      <c r="D34" s="7"/>
      <c r="E34" s="7"/>
      <c r="F34" s="7"/>
      <c r="G34" s="7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</row>
    <row r="35" spans="1:93" x14ac:dyDescent="0.2">
      <c r="A35" s="6"/>
      <c r="B35" s="7"/>
      <c r="C35" s="7"/>
      <c r="D35" s="7"/>
      <c r="E35" s="7"/>
      <c r="F35" s="7"/>
      <c r="G35" s="7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1:93" x14ac:dyDescent="0.2">
      <c r="A36" s="6"/>
      <c r="B36" s="7"/>
      <c r="C36" s="7"/>
      <c r="D36" s="7"/>
      <c r="E36" s="7"/>
      <c r="F36" s="7"/>
      <c r="G36" s="7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</row>
    <row r="37" spans="1:93" x14ac:dyDescent="0.2">
      <c r="A37" s="6"/>
      <c r="B37" s="7"/>
      <c r="C37" s="7"/>
      <c r="D37" s="7"/>
      <c r="E37" s="7"/>
      <c r="F37" s="7"/>
      <c r="G37" s="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</row>
    <row r="38" spans="1:93" x14ac:dyDescent="0.2">
      <c r="A38" s="6"/>
      <c r="B38" s="7"/>
      <c r="C38" s="7"/>
      <c r="D38" s="7"/>
      <c r="E38" s="7"/>
      <c r="F38" s="7"/>
      <c r="G38" s="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</row>
    <row r="39" spans="1:93" x14ac:dyDescent="0.2">
      <c r="A39" s="6"/>
      <c r="B39" s="7"/>
      <c r="C39" s="7"/>
      <c r="D39" s="7"/>
      <c r="E39" s="7"/>
      <c r="F39" s="7"/>
      <c r="G39" s="7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</row>
    <row r="40" spans="1:93" x14ac:dyDescent="0.2">
      <c r="A40" s="6"/>
      <c r="B40" s="7"/>
      <c r="C40" s="7"/>
      <c r="D40" s="7"/>
      <c r="E40" s="7"/>
      <c r="F40" s="7"/>
      <c r="G40" s="7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</row>
    <row r="41" spans="1:93" x14ac:dyDescent="0.2">
      <c r="A41" s="6"/>
      <c r="B41" s="7"/>
      <c r="C41" s="7"/>
      <c r="D41" s="7"/>
      <c r="E41" s="7"/>
      <c r="F41" s="7"/>
      <c r="G41" s="7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</row>
    <row r="42" spans="1:93" x14ac:dyDescent="0.2">
      <c r="A42" s="6"/>
      <c r="B42" s="7"/>
      <c r="C42" s="7"/>
      <c r="D42" s="7"/>
      <c r="E42" s="7"/>
      <c r="F42" s="7"/>
      <c r="G42" s="7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</row>
    <row r="43" spans="1:93" x14ac:dyDescent="0.2">
      <c r="A43" s="6"/>
      <c r="B43" s="7"/>
      <c r="C43" s="7"/>
      <c r="D43" s="7"/>
      <c r="E43" s="7"/>
      <c r="F43" s="7"/>
      <c r="G43" s="7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</row>
    <row r="44" spans="1:93" x14ac:dyDescent="0.2">
      <c r="A44" s="6"/>
      <c r="B44" s="7"/>
      <c r="C44" s="7"/>
      <c r="D44" s="7"/>
      <c r="E44" s="7"/>
      <c r="F44" s="7"/>
      <c r="G44" s="7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</row>
    <row r="45" spans="1:93" x14ac:dyDescent="0.2">
      <c r="A45" s="6"/>
      <c r="B45" s="7"/>
      <c r="C45" s="7"/>
      <c r="D45" s="7"/>
      <c r="E45" s="7"/>
      <c r="F45" s="7"/>
      <c r="G45" s="7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</row>
    <row r="46" spans="1:93" x14ac:dyDescent="0.2">
      <c r="A46" s="6"/>
      <c r="B46" s="7"/>
      <c r="C46" s="7"/>
      <c r="D46" s="7"/>
      <c r="E46" s="7"/>
      <c r="F46" s="7"/>
      <c r="G46" s="7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</row>
    <row r="47" spans="1:93" x14ac:dyDescent="0.2">
      <c r="A47" s="6"/>
      <c r="B47" s="7"/>
      <c r="C47" s="7"/>
      <c r="D47" s="7"/>
      <c r="E47" s="7"/>
      <c r="F47" s="7"/>
      <c r="G47" s="7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</row>
    <row r="48" spans="1:93" x14ac:dyDescent="0.2">
      <c r="A48" s="6"/>
      <c r="B48" s="7"/>
      <c r="C48" s="7"/>
      <c r="D48" s="7"/>
      <c r="E48" s="7"/>
      <c r="F48" s="7"/>
      <c r="G48" s="7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</row>
    <row r="49" spans="1:93" x14ac:dyDescent="0.2">
      <c r="A49" s="6"/>
      <c r="B49" s="7"/>
      <c r="C49" s="7"/>
      <c r="D49" s="7"/>
      <c r="E49" s="7"/>
      <c r="F49" s="7"/>
      <c r="G49" s="7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</row>
    <row r="50" spans="1:93" x14ac:dyDescent="0.2">
      <c r="A50" s="6"/>
      <c r="B50" s="7"/>
      <c r="C50" s="7"/>
      <c r="D50" s="7"/>
      <c r="E50" s="7"/>
      <c r="F50" s="7"/>
      <c r="G50" s="7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</row>
    <row r="51" spans="1:93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</row>
    <row r="52" spans="1:93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</row>
    <row r="53" spans="1:93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</row>
    <row r="54" spans="1:93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</row>
    <row r="55" spans="1:93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</row>
    <row r="56" spans="1:93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</row>
    <row r="57" spans="1:93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</row>
    <row r="58" spans="1:93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</row>
    <row r="59" spans="1:93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</row>
    <row r="60" spans="1:93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</row>
    <row r="61" spans="1:93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</row>
    <row r="62" spans="1:93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</row>
    <row r="63" spans="1:93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</row>
    <row r="64" spans="1:93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</row>
    <row r="65" spans="1:93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</row>
    <row r="66" spans="1:93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</row>
    <row r="67" spans="1:93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</row>
    <row r="68" spans="1:93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</row>
    <row r="69" spans="1:93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</row>
    <row r="70" spans="1:93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</row>
    <row r="71" spans="1:93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</row>
    <row r="72" spans="1:93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</row>
    <row r="73" spans="1:93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</row>
    <row r="74" spans="1:93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</row>
    <row r="75" spans="1:93" x14ac:dyDescent="0.2">
      <c r="A75" s="6"/>
      <c r="B75" s="7"/>
      <c r="C75" s="7"/>
      <c r="D75" s="7"/>
      <c r="E75" s="7"/>
      <c r="F75" s="7"/>
      <c r="G75" s="7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</row>
    <row r="76" spans="1:93" x14ac:dyDescent="0.2">
      <c r="A76" s="6"/>
      <c r="B76" s="7"/>
      <c r="C76" s="7"/>
      <c r="D76" s="7"/>
      <c r="E76" s="7"/>
      <c r="F76" s="7"/>
      <c r="G76" s="7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</row>
    <row r="77" spans="1:93" x14ac:dyDescent="0.2">
      <c r="A77" s="8"/>
      <c r="B77" s="9"/>
      <c r="C77" s="9"/>
      <c r="D77" s="9"/>
      <c r="E77" s="9"/>
      <c r="F77" s="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BG77" s="3"/>
      <c r="BH77" s="2"/>
    </row>
    <row r="78" spans="1:93" x14ac:dyDescent="0.2">
      <c r="A78" s="8"/>
      <c r="B78" s="9"/>
      <c r="C78" s="9"/>
      <c r="D78" s="9"/>
      <c r="E78" s="9"/>
      <c r="F78" s="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BG78" s="3"/>
      <c r="BH78" s="2"/>
    </row>
    <row r="79" spans="1:93" x14ac:dyDescent="0.2">
      <c r="A79" s="8"/>
      <c r="B79" s="9"/>
      <c r="C79" s="9"/>
      <c r="D79" s="9"/>
      <c r="E79" s="9"/>
      <c r="F79" s="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BG79" s="3"/>
      <c r="BH79" s="2"/>
    </row>
    <row r="80" spans="1:93" x14ac:dyDescent="0.2">
      <c r="A80" s="8"/>
      <c r="B80" s="9"/>
      <c r="C80" s="9"/>
      <c r="D80" s="9"/>
      <c r="E80" s="9"/>
      <c r="F80" s="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x14ac:dyDescent="0.2">
      <c r="A81" s="8"/>
      <c r="B81" s="9"/>
      <c r="C81" s="9"/>
      <c r="D81" s="9"/>
      <c r="E81" s="9"/>
      <c r="F81" s="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x14ac:dyDescent="0.2">
      <c r="A82" s="8"/>
      <c r="B82" s="9"/>
      <c r="C82" s="9"/>
      <c r="D82" s="9"/>
      <c r="E82" s="9"/>
      <c r="F82" s="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</row>
    <row r="83" spans="1:49" x14ac:dyDescent="0.2">
      <c r="A83" s="8"/>
      <c r="B83" s="9"/>
      <c r="C83" s="9"/>
      <c r="D83" s="9"/>
      <c r="E83" s="9"/>
      <c r="F83" s="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</row>
  </sheetData>
  <sheetProtection algorithmName="SHA-512" hashValue="RgCyYRIaFM5ZQc5cH+DMvRfUnq3P0dn7TIWkCjm0Szd2AyeVv4JgPz0Koeqf5Yj3HAvJjJ7BciiRarRD/LuyMQ==" saltValue="SUn581DQ3LNzUOFtNTTV8w==" spinCount="100000" sheet="1" objects="1" scenarios="1" formatCells="0" selectLockedCells="1"/>
  <mergeCells count="134">
    <mergeCell ref="AO28:AS28"/>
    <mergeCell ref="BC5:BE5"/>
    <mergeCell ref="AA30:AF30"/>
    <mergeCell ref="AC2:AI2"/>
    <mergeCell ref="L2:AB2"/>
    <mergeCell ref="I2:J2"/>
    <mergeCell ref="F2:G2"/>
    <mergeCell ref="U27:Z27"/>
    <mergeCell ref="AA27:AF27"/>
    <mergeCell ref="AG27:AL27"/>
    <mergeCell ref="U28:Z28"/>
    <mergeCell ref="AA28:AF28"/>
    <mergeCell ref="AG28:AL28"/>
    <mergeCell ref="U25:Z25"/>
    <mergeCell ref="AA25:AF25"/>
    <mergeCell ref="AG25:AL25"/>
    <mergeCell ref="U26:Z26"/>
    <mergeCell ref="AA26:AF26"/>
    <mergeCell ref="AG26:AL26"/>
    <mergeCell ref="U23:Z23"/>
    <mergeCell ref="AA23:AF23"/>
    <mergeCell ref="AG23:AL23"/>
    <mergeCell ref="U24:Z24"/>
    <mergeCell ref="AA24:AF24"/>
    <mergeCell ref="AG24:AL24"/>
    <mergeCell ref="U21:Z21"/>
    <mergeCell ref="AA21:AF21"/>
    <mergeCell ref="AG21:AL21"/>
    <mergeCell ref="U22:Z22"/>
    <mergeCell ref="AA22:AF22"/>
    <mergeCell ref="AG22:AL22"/>
    <mergeCell ref="U19:Z19"/>
    <mergeCell ref="AA19:AF19"/>
    <mergeCell ref="AG19:AL19"/>
    <mergeCell ref="U20:Z20"/>
    <mergeCell ref="AA20:AF20"/>
    <mergeCell ref="AG20:AL20"/>
    <mergeCell ref="U17:Z17"/>
    <mergeCell ref="AA17:AF17"/>
    <mergeCell ref="AG17:AL17"/>
    <mergeCell ref="U18:Z18"/>
    <mergeCell ref="AA18:AF18"/>
    <mergeCell ref="AG18:AL18"/>
    <mergeCell ref="U15:Z15"/>
    <mergeCell ref="AA15:AF15"/>
    <mergeCell ref="AG15:AL15"/>
    <mergeCell ref="U16:Z16"/>
    <mergeCell ref="AA16:AF16"/>
    <mergeCell ref="AG16:AL16"/>
    <mergeCell ref="AA9:AF9"/>
    <mergeCell ref="U13:Z13"/>
    <mergeCell ref="AA13:AF13"/>
    <mergeCell ref="AG13:AL13"/>
    <mergeCell ref="U14:Z14"/>
    <mergeCell ref="AA14:AF14"/>
    <mergeCell ref="AG14:AL14"/>
    <mergeCell ref="U11:Z11"/>
    <mergeCell ref="AA11:AF11"/>
    <mergeCell ref="AG11:AL11"/>
    <mergeCell ref="U12:Z12"/>
    <mergeCell ref="AA12:AF12"/>
    <mergeCell ref="AG12:AL12"/>
    <mergeCell ref="B11:F11"/>
    <mergeCell ref="G25:T25"/>
    <mergeCell ref="G26:T26"/>
    <mergeCell ref="G27:T27"/>
    <mergeCell ref="G28:T28"/>
    <mergeCell ref="U4:Z4"/>
    <mergeCell ref="AA4:AF4"/>
    <mergeCell ref="U5:Z5"/>
    <mergeCell ref="AA5:AF5"/>
    <mergeCell ref="U6:Z6"/>
    <mergeCell ref="AA6:AF6"/>
    <mergeCell ref="G17:T17"/>
    <mergeCell ref="G18:T18"/>
    <mergeCell ref="G19:T19"/>
    <mergeCell ref="G20:T20"/>
    <mergeCell ref="G21:T21"/>
    <mergeCell ref="G22:T22"/>
    <mergeCell ref="G23:T23"/>
    <mergeCell ref="G24:T24"/>
    <mergeCell ref="G13:T13"/>
    <mergeCell ref="G14:T14"/>
    <mergeCell ref="G15:T15"/>
    <mergeCell ref="G16:T16"/>
    <mergeCell ref="U9:Z9"/>
    <mergeCell ref="AG8:AL8"/>
    <mergeCell ref="B28:F28"/>
    <mergeCell ref="G4:T4"/>
    <mergeCell ref="G5:T5"/>
    <mergeCell ref="G6:T6"/>
    <mergeCell ref="G7:T7"/>
    <mergeCell ref="G8:T8"/>
    <mergeCell ref="G9:T9"/>
    <mergeCell ref="G10:T10"/>
    <mergeCell ref="G11:T11"/>
    <mergeCell ref="G12:T12"/>
    <mergeCell ref="B22:F22"/>
    <mergeCell ref="B23:F23"/>
    <mergeCell ref="B24:F24"/>
    <mergeCell ref="B25:F25"/>
    <mergeCell ref="B26:F26"/>
    <mergeCell ref="B27:F27"/>
    <mergeCell ref="B16:F16"/>
    <mergeCell ref="B17:F17"/>
    <mergeCell ref="B18:F18"/>
    <mergeCell ref="B19:F19"/>
    <mergeCell ref="B20:F20"/>
    <mergeCell ref="B21:F21"/>
    <mergeCell ref="B10:F10"/>
    <mergeCell ref="AO2:AQ2"/>
    <mergeCell ref="AT2:AV2"/>
    <mergeCell ref="AG4:AL4"/>
    <mergeCell ref="AG5:AL5"/>
    <mergeCell ref="AG6:AL6"/>
    <mergeCell ref="B12:F12"/>
    <mergeCell ref="B13:F13"/>
    <mergeCell ref="B14:F14"/>
    <mergeCell ref="B15:F15"/>
    <mergeCell ref="B4:F4"/>
    <mergeCell ref="B5:F5"/>
    <mergeCell ref="B6:F6"/>
    <mergeCell ref="B7:F7"/>
    <mergeCell ref="B8:F8"/>
    <mergeCell ref="B9:F9"/>
    <mergeCell ref="AG9:AL9"/>
    <mergeCell ref="U10:Z10"/>
    <mergeCell ref="AA10:AF10"/>
    <mergeCell ref="AG10:AL10"/>
    <mergeCell ref="U7:Z7"/>
    <mergeCell ref="AA7:AF7"/>
    <mergeCell ref="AG7:AL7"/>
    <mergeCell ref="U8:Z8"/>
    <mergeCell ref="AA8:AF8"/>
  </mergeCells>
  <phoneticPr fontId="1"/>
  <conditionalFormatting sqref="L2:AB2">
    <cfRule type="expression" dxfId="24" priority="27">
      <formula>$L$2=""</formula>
    </cfRule>
  </conditionalFormatting>
  <conditionalFormatting sqref="U7:Z7">
    <cfRule type="expression" dxfId="23" priority="21">
      <formula>$U$7="↑上の行に       詰めてください"</formula>
    </cfRule>
  </conditionalFormatting>
  <conditionalFormatting sqref="U8:Z8">
    <cfRule type="expression" dxfId="22" priority="20">
      <formula>$U$8="↑上の行に       詰めてください"</formula>
    </cfRule>
  </conditionalFormatting>
  <conditionalFormatting sqref="U9:Z9">
    <cfRule type="expression" dxfId="21" priority="19">
      <formula>$U$9="↑上の行に       詰めてください"</formula>
    </cfRule>
  </conditionalFormatting>
  <conditionalFormatting sqref="U10:Z10">
    <cfRule type="expression" dxfId="20" priority="22">
      <formula>$U$10="↑上の行に       詰めてください"</formula>
    </cfRule>
  </conditionalFormatting>
  <conditionalFormatting sqref="U11:Z11">
    <cfRule type="expression" dxfId="19" priority="17">
      <formula>$U$11="↑上の行に       詰めてください"</formula>
    </cfRule>
  </conditionalFormatting>
  <conditionalFormatting sqref="U12:Z12">
    <cfRule type="expression" dxfId="18" priority="16">
      <formula>$U$12="↑上の行に       詰めてください"</formula>
    </cfRule>
  </conditionalFormatting>
  <conditionalFormatting sqref="U13:Z13">
    <cfRule type="expression" dxfId="17" priority="15">
      <formula>$U$13="↑上の行に       詰めてください"</formula>
    </cfRule>
  </conditionalFormatting>
  <conditionalFormatting sqref="U14:Z14">
    <cfRule type="expression" dxfId="16" priority="14">
      <formula>$U$14="↑上の行に       詰めてください"</formula>
    </cfRule>
  </conditionalFormatting>
  <conditionalFormatting sqref="U15:Z15">
    <cfRule type="expression" dxfId="15" priority="13">
      <formula>$U$15="↑上の行に       詰めてください"</formula>
    </cfRule>
  </conditionalFormatting>
  <conditionalFormatting sqref="U16:Z16">
    <cfRule type="expression" dxfId="14" priority="12">
      <formula>$U$16="↑上の行に       詰めてください"</formula>
    </cfRule>
  </conditionalFormatting>
  <conditionalFormatting sqref="U17:Z17">
    <cfRule type="expression" dxfId="13" priority="11">
      <formula>$U$17="↑上の行に       詰めてください"</formula>
    </cfRule>
  </conditionalFormatting>
  <conditionalFormatting sqref="U18:Z18">
    <cfRule type="expression" dxfId="12" priority="10">
      <formula>$U$18="↑上の行に       詰めてください"</formula>
    </cfRule>
  </conditionalFormatting>
  <conditionalFormatting sqref="U19:Z19">
    <cfRule type="expression" dxfId="11" priority="9">
      <formula>$U$19="↑上の行に       詰めてください"</formula>
    </cfRule>
  </conditionalFormatting>
  <conditionalFormatting sqref="U20:Z20">
    <cfRule type="expression" dxfId="10" priority="8">
      <formula>$U$20="↑上の行に       詰めてください"</formula>
    </cfRule>
  </conditionalFormatting>
  <conditionalFormatting sqref="U21:Z21">
    <cfRule type="expression" dxfId="9" priority="7">
      <formula>$U$21="↑上の行に       詰めてください"</formula>
    </cfRule>
  </conditionalFormatting>
  <conditionalFormatting sqref="U22:Z22">
    <cfRule type="expression" dxfId="8" priority="6">
      <formula>$U$22="↑上の行に       詰めてください"</formula>
    </cfRule>
  </conditionalFormatting>
  <conditionalFormatting sqref="U23:Z23">
    <cfRule type="expression" dxfId="7" priority="5">
      <formula>$U$23="↑上の行に       詰めてください"</formula>
    </cfRule>
  </conditionalFormatting>
  <conditionalFormatting sqref="U24:Z24">
    <cfRule type="expression" dxfId="6" priority="4">
      <formula>$U$24="↑上の行に       詰めてください"</formula>
    </cfRule>
  </conditionalFormatting>
  <conditionalFormatting sqref="U25:Z25">
    <cfRule type="expression" dxfId="5" priority="3">
      <formula>$U$25="↑上の行に       詰めてください"</formula>
    </cfRule>
  </conditionalFormatting>
  <conditionalFormatting sqref="U26:Z26">
    <cfRule type="expression" dxfId="4" priority="2">
      <formula>$U$26="↑上の行に       詰めてください"</formula>
    </cfRule>
  </conditionalFormatting>
  <conditionalFormatting sqref="U27:Z27">
    <cfRule type="expression" dxfId="3" priority="1">
      <formula>$U$27="↑上の行に       詰めてください"</formula>
    </cfRule>
  </conditionalFormatting>
  <conditionalFormatting sqref="AA28:AF28">
    <cfRule type="expression" dxfId="2" priority="29">
      <formula>$AA$28&gt;$U$5</formula>
    </cfRule>
  </conditionalFormatting>
  <conditionalFormatting sqref="AG28:AL28">
    <cfRule type="expression" dxfId="1" priority="28">
      <formula>$AG$28&lt;0</formula>
    </cfRule>
  </conditionalFormatting>
  <conditionalFormatting sqref="BC5:BE5">
    <cfRule type="expression" dxfId="0" priority="25">
      <formula>$BC$5=""</formula>
    </cfRule>
  </conditionalFormatting>
  <dataValidations count="3">
    <dataValidation type="list" allowBlank="1" showInputMessage="1" showErrorMessage="1" sqref="C2:D2" xr:uid="{00000000-0002-0000-0000-000000000000}">
      <formula1>$B$51:$B$74</formula1>
    </dataValidation>
    <dataValidation imeMode="off" allowBlank="1" showInputMessage="1" showErrorMessage="1" sqref="AS2 B6:F27 AA6:AF27 BC5:BE5" xr:uid="{00000000-0002-0000-0000-000001000000}"/>
    <dataValidation imeMode="on" allowBlank="1" showInputMessage="1" showErrorMessage="1" sqref="G6:T27" xr:uid="{00000000-0002-0000-0000-000002000000}"/>
  </dataValidations>
  <pageMargins left="0.47" right="0.22" top="0.75" bottom="0.75" header="0.3" footer="0.3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委託料会計簿</vt:lpstr>
      <vt:lpstr>委託料会計簿!Print_Area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大和郡山市</dc:creator>
  <cp:lastModifiedBy>Hiroyuki Tani</cp:lastModifiedBy>
  <cp:lastPrinted>2022-03-12T06:16:18Z</cp:lastPrinted>
  <dcterms:created xsi:type="dcterms:W3CDTF">2021-04-03T04:31:40Z</dcterms:created>
  <dcterms:modified xsi:type="dcterms:W3CDTF">2024-03-13T01:49:45Z</dcterms:modified>
</cp:coreProperties>
</file>