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filterPrivacy="1"/>
  <xr:revisionPtr revIDLastSave="0" documentId="8_{0E5D89DE-DF52-4EE6-A5E5-88EE424C4EAC}" xr6:coauthVersionLast="36" xr6:coauthVersionMax="36" xr10:uidLastSave="{00000000-0000-0000-0000-000000000000}"/>
  <bookViews>
    <workbookView xWindow="0" yWindow="0" windowWidth="19200" windowHeight="11175" xr2:uid="{00000000-000D-0000-FFFF-FFFF00000000}"/>
  </bookViews>
  <sheets>
    <sheet name="入力用様式（関数あり）" sheetId="10" r:id="rId1"/>
    <sheet name="別表" sheetId="11" r:id="rId2"/>
    <sheet name="【エクセル入力要領】" sheetId="13" r:id="rId3"/>
    <sheet name="【記入例】" sheetId="14" r:id="rId4"/>
    <sheet name="【例　報告不要の場合】" sheetId="15" r:id="rId5"/>
    <sheet name="【例　総数超過の場合】" sheetId="16" r:id="rId6"/>
  </sheets>
  <definedNames>
    <definedName name="_xlnm.Print_Area" localSheetId="2">【エクセル入力要領】!$A$1:$AI$66</definedName>
    <definedName name="_xlnm.Print_Area" localSheetId="3">【記入例】!$A$1:$AI$81</definedName>
    <definedName name="_xlnm.Print_Area" localSheetId="5">'【例　総数超過の場合】'!$A$1:$AI$47</definedName>
    <definedName name="_xlnm.Print_Area" localSheetId="4">'【例　報告不要の場合】'!$A$1:$AI$51</definedName>
    <definedName name="_xlnm.Print_Area" localSheetId="0">'入力用様式（関数あり）'!$A$1:$AI$66</definedName>
    <definedName name="_xlnm.Print_Area" localSheetId="1">別表!$A$1:$I$34</definedName>
    <definedName name="_xlnm.Print_Titles" localSheetId="2">【エクセル入力要領】!$11:$11</definedName>
    <definedName name="_xlnm.Print_Titles" localSheetId="3">【記入例】!$11:$11</definedName>
    <definedName name="_xlnm.Print_Titles" localSheetId="5">'【例　総数超過の場合】'!$11:$11</definedName>
    <definedName name="_xlnm.Print_Titles" localSheetId="4">'【例　報告不要の場合】'!$11:$11</definedName>
    <definedName name="_xlnm.Print_Titles" localSheetId="0">'入力用様式（関数あり）'!$11:$11</definedName>
  </definedNames>
  <calcPr calcId="191029"/>
</workbook>
</file>

<file path=xl/calcChain.xml><?xml version="1.0" encoding="utf-8"?>
<calcChain xmlns="http://schemas.openxmlformats.org/spreadsheetml/2006/main">
  <c r="AG26" i="16" l="1"/>
  <c r="AG25" i="16"/>
  <c r="U35" i="15"/>
  <c r="AD34" i="15"/>
  <c r="U34" i="15"/>
  <c r="AG30" i="15"/>
  <c r="AG29" i="15"/>
  <c r="AG21" i="15"/>
  <c r="AD31" i="16" l="1"/>
  <c r="AD35" i="15"/>
  <c r="AA1" i="10"/>
  <c r="AC1" i="10"/>
  <c r="AG21" i="10"/>
  <c r="AK21" i="10"/>
  <c r="AE1" i="10" s="1"/>
  <c r="C22" i="10"/>
  <c r="AG22" i="10"/>
  <c r="AK22" i="10"/>
  <c r="AL22" i="10"/>
  <c r="AG23" i="10"/>
  <c r="AL23" i="10"/>
  <c r="AG24" i="10"/>
  <c r="AL24" i="10"/>
  <c r="AK25" i="10"/>
  <c r="AL25" i="10"/>
  <c r="AL27" i="10"/>
  <c r="AL28" i="10"/>
  <c r="AK31" i="10"/>
  <c r="AL31" i="10"/>
  <c r="AL32" i="10"/>
  <c r="C33" i="10"/>
  <c r="AG33" i="10"/>
  <c r="AK33" i="10"/>
  <c r="AL33" i="10"/>
  <c r="C34" i="10"/>
  <c r="AG34" i="10"/>
  <c r="AL34" i="10"/>
  <c r="C35" i="10"/>
  <c r="AG35" i="10"/>
  <c r="AL35" i="10"/>
  <c r="C36" i="10"/>
  <c r="F36" i="10"/>
  <c r="AK36" i="10"/>
  <c r="AL36" i="10"/>
  <c r="F37" i="10"/>
  <c r="F38" i="10"/>
  <c r="U38" i="10"/>
  <c r="AL38" i="10"/>
  <c r="F39" i="10"/>
  <c r="J39" i="10"/>
  <c r="U39" i="10"/>
  <c r="AL39" i="10"/>
  <c r="F40" i="10"/>
  <c r="AK42" i="10"/>
  <c r="AL42" i="10"/>
  <c r="AL43" i="10"/>
  <c r="C44" i="10"/>
  <c r="AG44" i="10"/>
  <c r="AK44" i="10"/>
  <c r="AL44" i="10"/>
  <c r="C45" i="10"/>
  <c r="AG45" i="10"/>
  <c r="AD50" i="10" s="1"/>
  <c r="AK50" i="10" s="1"/>
  <c r="AK45" i="10" s="1"/>
  <c r="AE60" i="10" s="1"/>
  <c r="AL45" i="10"/>
  <c r="C46" i="10"/>
  <c r="AG46" i="10"/>
  <c r="AL46" i="10"/>
  <c r="C47" i="10"/>
  <c r="F47" i="10"/>
  <c r="AK47" i="10"/>
  <c r="AL47" i="10"/>
  <c r="F48" i="10"/>
  <c r="F49" i="10"/>
  <c r="U49" i="10"/>
  <c r="AD49" i="10"/>
  <c r="AL49" i="10"/>
  <c r="F50" i="10"/>
  <c r="J50" i="10"/>
  <c r="U50" i="10"/>
  <c r="AL50" i="10"/>
  <c r="F51" i="10"/>
  <c r="AK53" i="10"/>
  <c r="AL53" i="10"/>
  <c r="AL54" i="10"/>
  <c r="AK60" i="10"/>
  <c r="AD39" i="10" l="1"/>
  <c r="AK39" i="10" s="1"/>
  <c r="AD28" i="10"/>
  <c r="AK28" i="10" s="1"/>
  <c r="AK24" i="10" s="1"/>
  <c r="AK8" i="10"/>
  <c r="AI1" i="10" s="1"/>
  <c r="AD38" i="10"/>
  <c r="AK62" i="10"/>
  <c r="AD27" i="10"/>
  <c r="AK34" i="10"/>
  <c r="U60" i="10" s="1"/>
  <c r="AK35" i="10"/>
  <c r="AK38" i="10"/>
  <c r="P60" i="10" s="1"/>
  <c r="AK49" i="10"/>
  <c r="Z60" i="10" s="1"/>
  <c r="AK46" i="10"/>
  <c r="AK23" i="10" l="1"/>
  <c r="K60" i="10" s="1"/>
  <c r="AK27" i="10"/>
  <c r="F60" i="10" s="1"/>
  <c r="AK4" i="10" l="1"/>
  <c r="A65" i="10" s="1"/>
  <c r="AK5" i="10"/>
  <c r="AK6" i="10"/>
  <c r="AK7" i="10"/>
  <c r="AG1" i="10" s="1"/>
  <c r="AK61" i="10"/>
</calcChain>
</file>

<file path=xl/sharedStrings.xml><?xml version="1.0" encoding="utf-8"?>
<sst xmlns="http://schemas.openxmlformats.org/spreadsheetml/2006/main" count="667" uniqueCount="181">
  <si>
    <t>居宅介護支援における特定事業所集中減算報告書</t>
    <rPh sb="0" eb="2">
      <t>キョタク</t>
    </rPh>
    <rPh sb="2" eb="4">
      <t>カイゴ</t>
    </rPh>
    <rPh sb="4" eb="6">
      <t>シエン</t>
    </rPh>
    <rPh sb="10" eb="12">
      <t>トクテイ</t>
    </rPh>
    <rPh sb="12" eb="15">
      <t>ジギョウショ</t>
    </rPh>
    <rPh sb="15" eb="17">
      <t>シュウチュウ</t>
    </rPh>
    <rPh sb="17" eb="19">
      <t>ゲンサン</t>
    </rPh>
    <rPh sb="19" eb="22">
      <t>ホウコクショ</t>
    </rPh>
    <phoneticPr fontId="2"/>
  </si>
  <si>
    <t>年</t>
    <rPh sb="0" eb="1">
      <t>ネン</t>
    </rPh>
    <phoneticPr fontId="2"/>
  </si>
  <si>
    <t>月</t>
    <rPh sb="0" eb="1">
      <t>ガツ</t>
    </rPh>
    <phoneticPr fontId="2"/>
  </si>
  <si>
    <t>日</t>
    <rPh sb="0" eb="1">
      <t>ヒ</t>
    </rPh>
    <phoneticPr fontId="2"/>
  </si>
  <si>
    <t>届出者</t>
    <rPh sb="0" eb="2">
      <t>トドケデ</t>
    </rPh>
    <rPh sb="2" eb="3">
      <t>シャ</t>
    </rPh>
    <phoneticPr fontId="2"/>
  </si>
  <si>
    <t>法人の名称</t>
    <rPh sb="0" eb="2">
      <t>ホウジン</t>
    </rPh>
    <rPh sb="3" eb="5">
      <t>メイショウ</t>
    </rPh>
    <phoneticPr fontId="2"/>
  </si>
  <si>
    <t>代表者氏名</t>
    <rPh sb="0" eb="3">
      <t>ダイヒョウシャ</t>
    </rPh>
    <rPh sb="3" eb="5">
      <t>シメイ</t>
    </rPh>
    <phoneticPr fontId="2"/>
  </si>
  <si>
    <t>事業所番号</t>
    <rPh sb="0" eb="3">
      <t>ジギョウショ</t>
    </rPh>
    <rPh sb="3" eb="5">
      <t>バンゴウ</t>
    </rPh>
    <phoneticPr fontId="2"/>
  </si>
  <si>
    <t>事業所名称</t>
    <rPh sb="0" eb="3">
      <t>ジギョウショ</t>
    </rPh>
    <rPh sb="3" eb="5">
      <t>メイショウ</t>
    </rPh>
    <phoneticPr fontId="2"/>
  </si>
  <si>
    <t>判定期間</t>
    <rPh sb="0" eb="2">
      <t>ハンテイ</t>
    </rPh>
    <rPh sb="2" eb="4">
      <t>キカン</t>
    </rPh>
    <phoneticPr fontId="2"/>
  </si>
  <si>
    <t>年度</t>
    <rPh sb="0" eb="2">
      <t>ネンド</t>
    </rPh>
    <phoneticPr fontId="2"/>
  </si>
  <si>
    <t>前期</t>
    <rPh sb="0" eb="2">
      <t>ゼンキ</t>
    </rPh>
    <phoneticPr fontId="2"/>
  </si>
  <si>
    <t>後期</t>
    <rPh sb="0" eb="2">
      <t>コウキ</t>
    </rPh>
    <phoneticPr fontId="2"/>
  </si>
  <si>
    <t>3月</t>
    <rPh sb="1" eb="2">
      <t>ガツ</t>
    </rPh>
    <phoneticPr fontId="2"/>
  </si>
  <si>
    <t>9月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</si>
  <si>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</si>
  <si>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</si>
  <si>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</si>
  <si>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</si>
  <si>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</si>
  <si>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</si>
  <si>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</si>
  <si>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</si>
  <si>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</si>
  <si>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</si>
  <si>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計</t>
    <rPh sb="0" eb="1">
      <t>ケイ</t>
    </rPh>
    <phoneticPr fontId="2"/>
  </si>
  <si>
    <t>訪問介護</t>
    <rPh sb="0" eb="2">
      <t>ホウモン</t>
    </rPh>
    <rPh sb="2" eb="4">
      <t>カイゴ</t>
    </rPh>
    <phoneticPr fontId="2"/>
  </si>
  <si>
    <t>うち、紹介率最高法人を位置付けた計画数</t>
    <rPh sb="3" eb="5">
      <t>ショウカイ</t>
    </rPh>
    <rPh sb="5" eb="6">
      <t>リツ</t>
    </rPh>
    <rPh sb="6" eb="8">
      <t>サイコウ</t>
    </rPh>
    <rPh sb="8" eb="10">
      <t>ホウジン</t>
    </rPh>
    <rPh sb="11" eb="14">
      <t>イチヅ</t>
    </rPh>
    <rPh sb="16" eb="18">
      <t>ケイカク</t>
    </rPh>
    <rPh sb="18" eb="19">
      <t>スウ</t>
    </rPh>
    <phoneticPr fontId="2"/>
  </si>
  <si>
    <t>法人名</t>
    <rPh sb="0" eb="2">
      <t>ホウジン</t>
    </rPh>
    <rPh sb="2" eb="3">
      <t>メイ</t>
    </rPh>
    <phoneticPr fontId="2"/>
  </si>
  <si>
    <t>○　この書類は、すべての居宅介護支援事業所ごとに作成し、判定期間後の算定期間が終了してから５年間保存してください。</t>
    <rPh sb="4" eb="6">
      <t>ショルイ</t>
    </rPh>
    <rPh sb="12" eb="14">
      <t>キョタク</t>
    </rPh>
    <rPh sb="14" eb="16">
      <t>カイゴ</t>
    </rPh>
    <rPh sb="16" eb="18">
      <t>シエン</t>
    </rPh>
    <rPh sb="18" eb="21">
      <t>ジギョウショ</t>
    </rPh>
    <rPh sb="24" eb="26">
      <t>サクセイ</t>
    </rPh>
    <rPh sb="28" eb="30">
      <t>ハンテイ</t>
    </rPh>
    <rPh sb="30" eb="32">
      <t>キカン</t>
    </rPh>
    <rPh sb="32" eb="33">
      <t>ゴ</t>
    </rPh>
    <rPh sb="34" eb="36">
      <t>サンテイ</t>
    </rPh>
    <rPh sb="36" eb="38">
      <t>キカン</t>
    </rPh>
    <rPh sb="39" eb="41">
      <t>シュウリョウ</t>
    </rPh>
    <rPh sb="46" eb="48">
      <t>ネンカン</t>
    </rPh>
    <rPh sb="48" eb="50">
      <t>ホゾン</t>
    </rPh>
    <phoneticPr fontId="2"/>
  </si>
  <si>
    <t>○　この書類のほか判定の根拠となる書類は、事業所実地指導の際に確認することがあります。</t>
    <rPh sb="4" eb="6">
      <t>ショルイ</t>
    </rPh>
    <rPh sb="9" eb="11">
      <t>ハンテイ</t>
    </rPh>
    <rPh sb="12" eb="14">
      <t>コンキョ</t>
    </rPh>
    <rPh sb="17" eb="19">
      <t>ショルイ</t>
    </rPh>
    <rPh sb="21" eb="24">
      <t>ジギョウショ</t>
    </rPh>
    <rPh sb="24" eb="26">
      <t>ジッチ</t>
    </rPh>
    <rPh sb="26" eb="28">
      <t>シドウ</t>
    </rPh>
    <rPh sb="29" eb="30">
      <t>サイ</t>
    </rPh>
    <rPh sb="31" eb="33">
      <t>カクニン</t>
    </rPh>
    <phoneticPr fontId="2"/>
  </si>
  <si>
    <t>○　欄内に書ききれない項目がある場合、別紙を追加してわかりやすく記載してください。</t>
    <rPh sb="2" eb="4">
      <t>ランナイ</t>
    </rPh>
    <rPh sb="5" eb="6">
      <t>カ</t>
    </rPh>
    <rPh sb="11" eb="13">
      <t>コウモク</t>
    </rPh>
    <rPh sb="16" eb="18">
      <t>バアイ</t>
    </rPh>
    <rPh sb="19" eb="21">
      <t>ベッシ</t>
    </rPh>
    <rPh sb="22" eb="24">
      <t>ツイカ</t>
    </rPh>
    <rPh sb="32" eb="34">
      <t>キサイ</t>
    </rPh>
    <phoneticPr fontId="2"/>
  </si>
  <si>
    <t>法人所在地</t>
    <rPh sb="0" eb="2">
      <t>ホウジン</t>
    </rPh>
    <rPh sb="2" eb="5">
      <t>ショザイチ</t>
    </rPh>
    <phoneticPr fontId="2"/>
  </si>
  <si>
    <t>紹介率</t>
    <rPh sb="0" eb="3">
      <t>ショウカイリツ</t>
    </rPh>
    <phoneticPr fontId="2"/>
  </si>
  <si>
    <t>届出担当者</t>
    <rPh sb="0" eb="2">
      <t>トドケデ</t>
    </rPh>
    <rPh sb="2" eb="5">
      <t>タントウシャ</t>
    </rPh>
    <phoneticPr fontId="2"/>
  </si>
  <si>
    <t>連絡先TEL</t>
    <rPh sb="0" eb="3">
      <t>レンラクサキ</t>
    </rPh>
    <phoneticPr fontId="2"/>
  </si>
  <si>
    <t>（</t>
    <phoneticPr fontId="2"/>
  </si>
  <si>
    <t>前期　・　後期</t>
    <phoneticPr fontId="2"/>
  </si>
  <si>
    <t>）</t>
    <phoneticPr fontId="2"/>
  </si>
  <si>
    <t>事業所において給付管理した計画の総数（要介護１～５）</t>
    <rPh sb="0" eb="3">
      <t>ジギョウショ</t>
    </rPh>
    <rPh sb="7" eb="9">
      <t>キュウフ</t>
    </rPh>
    <rPh sb="9" eb="11">
      <t>カンリ</t>
    </rPh>
    <rPh sb="13" eb="15">
      <t>ケイカク</t>
    </rPh>
    <rPh sb="16" eb="18">
      <t>ソウスウ</t>
    </rPh>
    <rPh sb="19" eb="22">
      <t>ヨウカイゴ</t>
    </rPh>
    <phoneticPr fontId="2"/>
  </si>
  <si>
    <t>(A)</t>
    <phoneticPr fontId="2"/>
  </si>
  <si>
    <t>(B)</t>
    <phoneticPr fontId="2"/>
  </si>
  <si>
    <t>(C)</t>
    <phoneticPr fontId="2"/>
  </si>
  <si>
    <t>紹介率
最高法人</t>
    <rPh sb="0" eb="3">
      <t>ショウカイリツ</t>
    </rPh>
    <rPh sb="4" eb="6">
      <t>サイコウ</t>
    </rPh>
    <rPh sb="6" eb="8">
      <t>ホウジン</t>
    </rPh>
    <phoneticPr fontId="2"/>
  </si>
  <si>
    <t>％</t>
    <phoneticPr fontId="2"/>
  </si>
  <si>
    <t>うち、判定から控除すべき正当な理由がある計画数</t>
    <rPh sb="3" eb="5">
      <t>ハンテイ</t>
    </rPh>
    <rPh sb="7" eb="9">
      <t>コウジョ</t>
    </rPh>
    <rPh sb="12" eb="14">
      <t>セイトウ</t>
    </rPh>
    <rPh sb="15" eb="17">
      <t>リユウ</t>
    </rPh>
    <rPh sb="20" eb="23">
      <t>ケイカクスウ</t>
    </rPh>
    <phoneticPr fontId="2"/>
  </si>
  <si>
    <t>福祉用具貸与</t>
    <rPh sb="0" eb="2">
      <t>フクシ</t>
    </rPh>
    <rPh sb="2" eb="4">
      <t>ヨウグ</t>
    </rPh>
    <rPh sb="4" eb="6">
      <t>タイヨ</t>
    </rPh>
    <phoneticPr fontId="2"/>
  </si>
  <si>
    <t>（様式）</t>
    <rPh sb="1" eb="3">
      <t>ヨウシキ</t>
    </rPh>
    <phoneticPr fontId="2"/>
  </si>
  <si>
    <t>(Ｃ)欄の内訳</t>
    <rPh sb="3" eb="4">
      <t>ラン</t>
    </rPh>
    <rPh sb="5" eb="7">
      <t>ウチワケ</t>
    </rPh>
    <phoneticPr fontId="2"/>
  </si>
  <si>
    <t>通常の事業の実施地域</t>
    <rPh sb="0" eb="2">
      <t>ツウジョウ</t>
    </rPh>
    <rPh sb="3" eb="5">
      <t>ジギョウ</t>
    </rPh>
    <rPh sb="6" eb="8">
      <t>ジッシ</t>
    </rPh>
    <rPh sb="8" eb="10">
      <t>チイキ</t>
    </rPh>
    <phoneticPr fontId="2"/>
  </si>
  <si>
    <t>Ⅰ</t>
    <phoneticPr fontId="2"/>
  </si>
  <si>
    <t>Ⅱ</t>
    <phoneticPr fontId="2"/>
  </si>
  <si>
    <t>Ⅲ</t>
    <phoneticPr fontId="2"/>
  </si>
  <si>
    <t>Ⅳ</t>
    <phoneticPr fontId="2"/>
  </si>
  <si>
    <t>Ⅴ・Ⅵ</t>
    <phoneticPr fontId="2"/>
  </si>
  <si>
    <t>※本欄記入不要</t>
    <rPh sb="1" eb="3">
      <t>ホンラン</t>
    </rPh>
    <rPh sb="3" eb="5">
      <t>キニュウ</t>
    </rPh>
    <rPh sb="5" eb="7">
      <t>フヨウ</t>
    </rPh>
    <phoneticPr fontId="2"/>
  </si>
  <si>
    <t>※小数点第２位以下四捨五入</t>
    <phoneticPr fontId="2"/>
  </si>
  <si>
    <t>(控除した場合)(B－C)÷A×１００</t>
    <rPh sb="1" eb="3">
      <t>コウジョ</t>
    </rPh>
    <rPh sb="5" eb="7">
      <t>バアイ</t>
    </rPh>
    <phoneticPr fontId="2"/>
  </si>
  <si>
    <t>　 (控除前)　　B÷A×１００</t>
    <phoneticPr fontId="2"/>
  </si>
  <si>
    <t>←正当理由Ⅳに該当　１：する、２：しない</t>
  </si>
  <si>
    <t>←正当理由Ⅲに該当　１：する、２：しない</t>
    <rPh sb="1" eb="3">
      <t>セイトウ</t>
    </rPh>
    <rPh sb="3" eb="5">
      <t>リユウ</t>
    </rPh>
    <rPh sb="7" eb="9">
      <t>ガイトウ</t>
    </rPh>
    <phoneticPr fontId="2"/>
  </si>
  <si>
    <t>←未入力の数</t>
    <rPh sb="1" eb="4">
      <t>ミニュウリョク</t>
    </rPh>
    <rPh sb="5" eb="6">
      <t>カズ</t>
    </rPh>
    <phoneticPr fontId="2"/>
  </si>
  <si>
    <t>←未利用の数</t>
    <rPh sb="1" eb="4">
      <t>ミリヨウ</t>
    </rPh>
    <rPh sb="5" eb="6">
      <t>カズ</t>
    </rPh>
    <phoneticPr fontId="2"/>
  </si>
  <si>
    <t>←対象外の数</t>
    <rPh sb="1" eb="4">
      <t>タイショウガイ</t>
    </rPh>
    <rPh sb="5" eb="6">
      <t>カズ</t>
    </rPh>
    <phoneticPr fontId="2"/>
  </si>
  <si>
    <t>←正当理由Ⅳを適用の数</t>
    <rPh sb="1" eb="3">
      <t>セイトウ</t>
    </rPh>
    <rPh sb="3" eb="5">
      <t>リユウ</t>
    </rPh>
    <rPh sb="7" eb="9">
      <t>テキヨウ</t>
    </rPh>
    <rPh sb="10" eb="11">
      <t>カズ</t>
    </rPh>
    <phoneticPr fontId="2"/>
  </si>
  <si>
    <t>←正当理由Ⅴ又はⅥ</t>
    <rPh sb="1" eb="3">
      <t>セイトウ</t>
    </rPh>
    <rPh sb="3" eb="5">
      <t>リユウ</t>
    </rPh>
    <rPh sb="6" eb="7">
      <t>マタ</t>
    </rPh>
    <phoneticPr fontId="2"/>
  </si>
  <si>
    <t>←本サービス未利用チェック</t>
  </si>
  <si>
    <t>←８割超</t>
  </si>
  <si>
    <t>←８割超の場合サービス名出力</t>
  </si>
  <si>
    <t>←内訳記載した場合：W</t>
  </si>
  <si>
    <t>←実施地域記載した場合：W</t>
    <rPh sb="1" eb="3">
      <t>ジッシ</t>
    </rPh>
    <rPh sb="3" eb="5">
      <t>チイキ</t>
    </rPh>
    <phoneticPr fontId="2"/>
  </si>
  <si>
    <t>←正当理由Ⅳに該当しない８割超の場合：候補</t>
  </si>
  <si>
    <t>←１＝する、２＝しない、０＝未入力</t>
    <rPh sb="14" eb="15">
      <t>ミ</t>
    </rPh>
    <rPh sb="15" eb="17">
      <t>ニュウリョク</t>
    </rPh>
    <phoneticPr fontId="2"/>
  </si>
  <si>
    <t>←給付管理総数超過　０：なし、１：エラー</t>
  </si>
  <si>
    <t>※↓※ＡＬ列太枠内表示原文※↓※</t>
    <rPh sb="5" eb="6">
      <t>レツ</t>
    </rPh>
    <rPh sb="6" eb="8">
      <t>フトワク</t>
    </rPh>
    <rPh sb="8" eb="9">
      <t>ナイ</t>
    </rPh>
    <rPh sb="9" eb="11">
      <t>ヒョウジ</t>
    </rPh>
    <rPh sb="11" eb="13">
      <t>ゲンブン</t>
    </rPh>
    <phoneticPr fontId="2"/>
  </si>
  <si>
    <t>←１以上は正当理由Ⅳに該当しない届出候補</t>
    <rPh sb="2" eb="4">
      <t>イジョウ</t>
    </rPh>
    <rPh sb="5" eb="7">
      <t>セイトウ</t>
    </rPh>
    <rPh sb="7" eb="9">
      <t>リユウ</t>
    </rPh>
    <rPh sb="11" eb="13">
      <t>ガイトウ</t>
    </rPh>
    <rPh sb="16" eb="18">
      <t>トドケデ</t>
    </rPh>
    <rPh sb="18" eb="20">
      <t>コウホ</t>
    </rPh>
    <phoneticPr fontId="2"/>
  </si>
  <si>
    <t>←１以上は給付管理件数超過エラー</t>
    <rPh sb="2" eb="4">
      <t>イジョウ</t>
    </rPh>
    <rPh sb="5" eb="7">
      <t>キュウフ</t>
    </rPh>
    <rPh sb="7" eb="9">
      <t>カンリ</t>
    </rPh>
    <rPh sb="9" eb="11">
      <t>ケンスウ</t>
    </rPh>
    <rPh sb="11" eb="13">
      <t>チョウカ</t>
    </rPh>
    <phoneticPr fontId="2"/>
  </si>
  <si>
    <t>事業所名</t>
    <rPh sb="0" eb="2">
      <t>ジギョウ</t>
    </rPh>
    <rPh sb="2" eb="3">
      <t>ショ</t>
    </rPh>
    <rPh sb="3" eb="4">
      <t>メイ</t>
    </rPh>
    <phoneticPr fontId="2"/>
  </si>
  <si>
    <t>○　紹介率最高法人で最も多く利用した事業所名を「事業所名」欄に記載してください。（複数ある場合は任意の一つ）</t>
    <rPh sb="2" eb="5">
      <t>ショウカイリツ</t>
    </rPh>
    <rPh sb="5" eb="7">
      <t>サイコウ</t>
    </rPh>
    <rPh sb="7" eb="9">
      <t>ホウジン</t>
    </rPh>
    <rPh sb="10" eb="11">
      <t>モット</t>
    </rPh>
    <rPh sb="12" eb="13">
      <t>オオ</t>
    </rPh>
    <rPh sb="14" eb="16">
      <t>リヨウ</t>
    </rPh>
    <rPh sb="18" eb="21">
      <t>ジギョウショ</t>
    </rPh>
    <rPh sb="21" eb="22">
      <t>メイ</t>
    </rPh>
    <rPh sb="24" eb="27">
      <t>ジギョウショ</t>
    </rPh>
    <rPh sb="27" eb="28">
      <t>メイ</t>
    </rPh>
    <rPh sb="29" eb="30">
      <t>ラン</t>
    </rPh>
    <rPh sb="31" eb="33">
      <t>キサイ</t>
    </rPh>
    <rPh sb="41" eb="43">
      <t>フクスウ</t>
    </rPh>
    <rPh sb="45" eb="47">
      <t>バアイ</t>
    </rPh>
    <rPh sb="48" eb="50">
      <t>ニンイ</t>
    </rPh>
    <rPh sb="51" eb="52">
      <t>ヒト</t>
    </rPh>
    <phoneticPr fontId="2"/>
  </si>
  <si>
    <t>←８割超かつ正当理由ⅣorⅤ・Ⅵに該当する場合表示</t>
    <phoneticPr fontId="2"/>
  </si>
  <si>
    <t>紹介率８０％超過サービス／実施地域内の件数(手書き)</t>
    <rPh sb="0" eb="2">
      <t>ショウカイ</t>
    </rPh>
    <rPh sb="2" eb="3">
      <t>リツ</t>
    </rPh>
    <rPh sb="6" eb="8">
      <t>チョウカ</t>
    </rPh>
    <rPh sb="13" eb="15">
      <t>ジッシ</t>
    </rPh>
    <rPh sb="15" eb="17">
      <t>チイキ</t>
    </rPh>
    <rPh sb="17" eb="18">
      <t>ナイ</t>
    </rPh>
    <rPh sb="19" eb="21">
      <t>ケンスウ</t>
    </rPh>
    <rPh sb="22" eb="24">
      <t>テガ</t>
    </rPh>
    <phoneticPr fontId="2"/>
  </si>
  <si>
    <t>通所介護（地域密着型通所介護含む）</t>
    <rPh sb="0" eb="2">
      <t>ツウショ</t>
    </rPh>
    <rPh sb="2" eb="4">
      <t>カイゴ</t>
    </rPh>
    <rPh sb="5" eb="7">
      <t>チイキ</t>
    </rPh>
    <rPh sb="7" eb="9">
      <t>ミッチャク</t>
    </rPh>
    <rPh sb="9" eb="10">
      <t>カタ</t>
    </rPh>
    <rPh sb="10" eb="12">
      <t>ツウショ</t>
    </rPh>
    <rPh sb="12" eb="14">
      <t>カイゴ</t>
    </rPh>
    <rPh sb="14" eb="15">
      <t>フク</t>
    </rPh>
    <phoneticPr fontId="2"/>
  </si>
  <si>
    <t>※要確認※　事業所全体の給付管理総数を超えているサービス／月があります</t>
    <rPh sb="1" eb="2">
      <t>ヨウ</t>
    </rPh>
    <rPh sb="2" eb="4">
      <t>カクニン</t>
    </rPh>
    <rPh sb="6" eb="9">
      <t>ジギョウショ</t>
    </rPh>
    <rPh sb="9" eb="11">
      <t>ゼンタイ</t>
    </rPh>
    <rPh sb="12" eb="14">
      <t>キュウフ</t>
    </rPh>
    <rPh sb="14" eb="16">
      <t>カンリ</t>
    </rPh>
    <rPh sb="16" eb="18">
      <t>ソウスウ</t>
    </rPh>
    <rPh sb="19" eb="20">
      <t>コ</t>
    </rPh>
    <rPh sb="29" eb="30">
      <t>ツキ</t>
    </rPh>
    <phoneticPr fontId="2"/>
  </si>
  <si>
    <t>①超過サービスがない or ②正当理由Ⅲに該当 or ③超過サービスが全て正当理由Ⅳに該当の場合、事業所で書類保存してください</t>
    <rPh sb="1" eb="3">
      <t>チョウカ</t>
    </rPh>
    <rPh sb="15" eb="17">
      <t>セイトウ</t>
    </rPh>
    <rPh sb="17" eb="19">
      <t>リユウ</t>
    </rPh>
    <rPh sb="21" eb="23">
      <t>ガイトウ</t>
    </rPh>
    <rPh sb="28" eb="30">
      <t>チョウカ</t>
    </rPh>
    <rPh sb="35" eb="36">
      <t>スベ</t>
    </rPh>
    <rPh sb="37" eb="39">
      <t>セイトウ</t>
    </rPh>
    <rPh sb="39" eb="41">
      <t>リユウ</t>
    </rPh>
    <rPh sb="43" eb="45">
      <t>ガイトウ</t>
    </rPh>
    <rPh sb="46" eb="48">
      <t>バアイ</t>
    </rPh>
    <rPh sb="49" eb="52">
      <t>ジギョウショ</t>
    </rPh>
    <rPh sb="53" eb="55">
      <t>ショルイ</t>
    </rPh>
    <rPh sb="55" eb="57">
      <t>ホゾン</t>
    </rPh>
    <phoneticPr fontId="2"/>
  </si>
  <si>
    <t>全ての記入内容を確認の上、提出が必要です</t>
    <rPh sb="11" eb="12">
      <t>ウエ</t>
    </rPh>
    <rPh sb="16" eb="18">
      <t>ヒツヨウ</t>
    </rPh>
    <phoneticPr fontId="2"/>
  </si>
  <si>
    <t>大和郡山市長　殿</t>
    <rPh sb="0" eb="5">
      <t>ヤマトコオリヤマシ</t>
    </rPh>
    <rPh sb="5" eb="6">
      <t>チョウ</t>
    </rPh>
    <rPh sb="6" eb="7">
      <t>シチョウ</t>
    </rPh>
    <rPh sb="7" eb="8">
      <t>ドノ</t>
    </rPh>
    <phoneticPr fontId="2"/>
  </si>
  <si>
    <t>◎８０％を超えている場合の理由を、（Ⅰ～Ⅵ）より選択し、各サービスごと⑤へ記載してください。</t>
    <rPh sb="5" eb="6">
      <t>コ</t>
    </rPh>
    <rPh sb="10" eb="12">
      <t>バアイ</t>
    </rPh>
    <rPh sb="13" eb="15">
      <t>リユウ</t>
    </rPh>
    <rPh sb="24" eb="26">
      <t>センタク</t>
    </rPh>
    <rPh sb="28" eb="29">
      <t>カク</t>
    </rPh>
    <rPh sb="37" eb="39">
      <t>キサイ</t>
    </rPh>
    <phoneticPr fontId="23"/>
  </si>
  <si>
    <t>Ⅰ</t>
    <phoneticPr fontId="23"/>
  </si>
  <si>
    <t>居宅介護支援事業所の通常の事業の実施地域に、特定事業所集中減算の対象となるサービス事業所が各サービスごとでみた場合に、５事業所未満である場合</t>
    <phoneticPr fontId="23"/>
  </si>
  <si>
    <t>Ⅱ</t>
    <phoneticPr fontId="23"/>
  </si>
  <si>
    <t>特別地域居宅介護支援加算を受けている事業者である場合</t>
    <rPh sb="0" eb="2">
      <t>トクベツ</t>
    </rPh>
    <rPh sb="2" eb="4">
      <t>チイキ</t>
    </rPh>
    <rPh sb="4" eb="6">
      <t>キョタク</t>
    </rPh>
    <rPh sb="6" eb="8">
      <t>カイゴ</t>
    </rPh>
    <rPh sb="8" eb="10">
      <t>シエン</t>
    </rPh>
    <rPh sb="10" eb="12">
      <t>カサン</t>
    </rPh>
    <rPh sb="13" eb="14">
      <t>ウ</t>
    </rPh>
    <rPh sb="18" eb="21">
      <t>ジギョウシャ</t>
    </rPh>
    <rPh sb="24" eb="26">
      <t>バアイ</t>
    </rPh>
    <phoneticPr fontId="23"/>
  </si>
  <si>
    <t>Ⅲ</t>
    <phoneticPr fontId="23"/>
  </si>
  <si>
    <t>判定期間の1月当たりの平均居宅サービス計画件数が20件以下である場合</t>
    <phoneticPr fontId="23"/>
  </si>
  <si>
    <t>Ⅳ</t>
    <phoneticPr fontId="23"/>
  </si>
  <si>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23"/>
  </si>
  <si>
    <t>Ⅴ</t>
    <phoneticPr fontId="23"/>
  </si>
  <si>
    <t>Ⅵ</t>
    <phoneticPr fontId="23"/>
  </si>
  <si>
    <t>上記(C)欄に計上される計画がある場合、その事由ごとに具体的な内容と内訳件数を記載してください。（別表における、正当理由パターンⅤ又はⅥに該当するもの）</t>
    <rPh sb="0" eb="2">
      <t>ジョウキ</t>
    </rPh>
    <rPh sb="5" eb="6">
      <t>ラン</t>
    </rPh>
    <rPh sb="7" eb="9">
      <t>ケイジョウ</t>
    </rPh>
    <rPh sb="12" eb="14">
      <t>ケイカク</t>
    </rPh>
    <rPh sb="17" eb="19">
      <t>バアイ</t>
    </rPh>
    <rPh sb="22" eb="24">
      <t>ジユウ</t>
    </rPh>
    <rPh sb="27" eb="30">
      <t>グタイテキ</t>
    </rPh>
    <rPh sb="31" eb="33">
      <t>ナイヨウ</t>
    </rPh>
    <rPh sb="34" eb="36">
      <t>ウチワケ</t>
    </rPh>
    <rPh sb="36" eb="38">
      <t>ケンスウ</t>
    </rPh>
    <rPh sb="39" eb="41">
      <t>キサイ</t>
    </rPh>
    <rPh sb="49" eb="51">
      <t>ベッピョウ</t>
    </rPh>
    <rPh sb="56" eb="58">
      <t>セイトウ</t>
    </rPh>
    <rPh sb="58" eb="60">
      <t>リユウ</t>
    </rPh>
    <rPh sb="65" eb="66">
      <t>マタ</t>
    </rPh>
    <rPh sb="69" eb="71">
      <t>ガイトウ</t>
    </rPh>
    <phoneticPr fontId="2"/>
  </si>
  <si>
    <t>その他、客観的な根拠に基づき、当該事業所を選択せざるを得なかった正当な理由があると市長が認めた場合</t>
    <rPh sb="2" eb="3">
      <t>タ</t>
    </rPh>
    <rPh sb="4" eb="7">
      <t>キャッカンテキ</t>
    </rPh>
    <rPh sb="8" eb="10">
      <t>コンキョ</t>
    </rPh>
    <rPh sb="11" eb="12">
      <t>モト</t>
    </rPh>
    <rPh sb="15" eb="17">
      <t>トウガイ</t>
    </rPh>
    <rPh sb="17" eb="20">
      <t>ジギョウショ</t>
    </rPh>
    <rPh sb="21" eb="23">
      <t>センタク</t>
    </rPh>
    <rPh sb="27" eb="28">
      <t>エ</t>
    </rPh>
    <rPh sb="32" eb="34">
      <t>セイトウ</t>
    </rPh>
    <rPh sb="35" eb="37">
      <t>リユウ</t>
    </rPh>
    <rPh sb="41" eb="43">
      <t>シチョウ</t>
    </rPh>
    <rPh sb="44" eb="45">
      <t>ミト</t>
    </rPh>
    <rPh sb="47" eb="49">
      <t>バアイ</t>
    </rPh>
    <phoneticPr fontId="23"/>
  </si>
  <si>
    <t>市町村（地域包括支援センターを含む。）等から高齢者虐待等の困難ケースの計画作成の依頼を受けたことにより特定の事業所に集中した場合　</t>
    <rPh sb="0" eb="2">
      <t>シチョウ</t>
    </rPh>
    <rPh sb="2" eb="3">
      <t>ムラ</t>
    </rPh>
    <rPh sb="4" eb="8">
      <t>チイキホウカツ</t>
    </rPh>
    <rPh sb="8" eb="10">
      <t>シエン</t>
    </rPh>
    <rPh sb="15" eb="16">
      <t>フク</t>
    </rPh>
    <rPh sb="19" eb="20">
      <t>ナド</t>
    </rPh>
    <rPh sb="22" eb="25">
      <t>コウレイシャ</t>
    </rPh>
    <rPh sb="25" eb="28">
      <t>ギャクタイナド</t>
    </rPh>
    <rPh sb="29" eb="31">
      <t>コンナン</t>
    </rPh>
    <rPh sb="35" eb="37">
      <t>ケイカク</t>
    </rPh>
    <rPh sb="37" eb="39">
      <t>サクセイ</t>
    </rPh>
    <rPh sb="40" eb="42">
      <t>イライ</t>
    </rPh>
    <rPh sb="43" eb="44">
      <t>ウ</t>
    </rPh>
    <rPh sb="51" eb="53">
      <t>トクテイ</t>
    </rPh>
    <rPh sb="54" eb="57">
      <t>ジギョウショ</t>
    </rPh>
    <rPh sb="58" eb="60">
      <t>シュウチュウ</t>
    </rPh>
    <rPh sb="62" eb="64">
      <t>バアイ</t>
    </rPh>
    <phoneticPr fontId="23"/>
  </si>
  <si>
    <t>（※Ⅴ、Ⅵについては行政機関からの依頼等、事業所の選択に至る過程が居宅介護支援経過に明確に記録されている場合に限り、当該サービス件数から控除できるが、状態の変化に応じて適宜ケアプランの見直しが行われていること。また、その写しを報告書に添付して提出すること。）</t>
    <rPh sb="52" eb="54">
      <t>バアイ</t>
    </rPh>
    <rPh sb="55" eb="56">
      <t>カギ</t>
    </rPh>
    <rPh sb="58" eb="60">
      <t>トウガイ</t>
    </rPh>
    <rPh sb="64" eb="66">
      <t>ケンスウ</t>
    </rPh>
    <rPh sb="68" eb="70">
      <t>コウジョ</t>
    </rPh>
    <rPh sb="75" eb="77">
      <t>ジョウタイ</t>
    </rPh>
    <rPh sb="78" eb="80">
      <t>ヘンカ</t>
    </rPh>
    <rPh sb="81" eb="82">
      <t>オウ</t>
    </rPh>
    <rPh sb="84" eb="86">
      <t>テキギ</t>
    </rPh>
    <rPh sb="92" eb="94">
      <t>ミナオ</t>
    </rPh>
    <rPh sb="96" eb="97">
      <t>オコナ</t>
    </rPh>
    <phoneticPr fontId="23"/>
  </si>
  <si>
    <t>◎　届出書の内容について、実地調査等させていただく場合があります。あらかじめご了承ください。</t>
    <phoneticPr fontId="23"/>
  </si>
  <si>
    <t>◎　特定事業所集中減算の適用の有無が変更になる場合は、この届出書と一緒に「介護給付費算定に係る体制等に関する届出書」 を必ず提出してください。</t>
    <phoneticPr fontId="23"/>
  </si>
  <si>
    <t>◎　記載された理由が正当な理由に該当するものかどうかは大和郡山市が適正に判断します。</t>
    <rPh sb="2" eb="4">
      <t>キサイ</t>
    </rPh>
    <rPh sb="7" eb="9">
      <t>リユウ</t>
    </rPh>
    <rPh sb="10" eb="12">
      <t>セイトウ</t>
    </rPh>
    <rPh sb="13" eb="15">
      <t>リユウ</t>
    </rPh>
    <rPh sb="16" eb="18">
      <t>ガイトウ</t>
    </rPh>
    <rPh sb="27" eb="32">
      <t>ヤマトコオリヤマシ</t>
    </rPh>
    <rPh sb="33" eb="35">
      <t>テキセイ</t>
    </rPh>
    <rPh sb="36" eb="38">
      <t>ハンダン</t>
    </rPh>
    <phoneticPr fontId="23"/>
  </si>
  <si>
    <t>◎　全ての居宅介護支援事業所はこの報告書を作成し判定結果を減算適用期間終了後５年間保存すること。</t>
    <rPh sb="2" eb="3">
      <t>スベ</t>
    </rPh>
    <rPh sb="5" eb="7">
      <t>キョタク</t>
    </rPh>
    <rPh sb="7" eb="9">
      <t>カイゴ</t>
    </rPh>
    <rPh sb="9" eb="11">
      <t>シエン</t>
    </rPh>
    <rPh sb="11" eb="13">
      <t>ジギョウ</t>
    </rPh>
    <rPh sb="13" eb="14">
      <t>ショ</t>
    </rPh>
    <rPh sb="17" eb="20">
      <t>ホウコクショ</t>
    </rPh>
    <rPh sb="21" eb="23">
      <t>サクセイ</t>
    </rPh>
    <rPh sb="24" eb="26">
      <t>ハンテイ</t>
    </rPh>
    <rPh sb="26" eb="28">
      <t>ケッカ</t>
    </rPh>
    <rPh sb="29" eb="31">
      <t>ゲンサン</t>
    </rPh>
    <rPh sb="31" eb="33">
      <t>テキヨウ</t>
    </rPh>
    <rPh sb="33" eb="35">
      <t>キカン</t>
    </rPh>
    <rPh sb="35" eb="38">
      <t>シュウリョウゴ</t>
    </rPh>
    <rPh sb="39" eb="41">
      <t>ネンカン</t>
    </rPh>
    <rPh sb="41" eb="43">
      <t>ホゾン</t>
    </rPh>
    <phoneticPr fontId="23"/>
  </si>
  <si>
    <t>◎　この報告書は事業所ごとに作成してください。</t>
    <rPh sb="4" eb="7">
      <t>ホウコクショ</t>
    </rPh>
    <rPh sb="8" eb="11">
      <t>ジギョウショ</t>
    </rPh>
    <rPh sb="14" eb="16">
      <t>サクセイ</t>
    </rPh>
    <phoneticPr fontId="23"/>
  </si>
  <si>
    <t>判定期間</t>
    <rPh sb="0" eb="2">
      <t>ハンテイ</t>
    </rPh>
    <rPh sb="2" eb="4">
      <t>キカン</t>
    </rPh>
    <phoneticPr fontId="23"/>
  </si>
  <si>
    <t>減算適用期間</t>
    <rPh sb="0" eb="2">
      <t>ゲンサン</t>
    </rPh>
    <rPh sb="2" eb="4">
      <t>テキヨウ</t>
    </rPh>
    <rPh sb="4" eb="6">
      <t>キカン</t>
    </rPh>
    <phoneticPr fontId="23"/>
  </si>
  <si>
    <t>前期</t>
    <rPh sb="0" eb="2">
      <t>ゼンキ</t>
    </rPh>
    <phoneticPr fontId="23"/>
  </si>
  <si>
    <t>後期</t>
    <rPh sb="0" eb="2">
      <t>コウキ</t>
    </rPh>
    <phoneticPr fontId="23"/>
  </si>
  <si>
    <t>3月1日～8月末日</t>
    <rPh sb="1" eb="2">
      <t>ガツ</t>
    </rPh>
    <rPh sb="3" eb="4">
      <t>ニチ</t>
    </rPh>
    <rPh sb="6" eb="7">
      <t>ガツ</t>
    </rPh>
    <rPh sb="7" eb="9">
      <t>マツジツ</t>
    </rPh>
    <phoneticPr fontId="23"/>
  </si>
  <si>
    <t>10月1日～３月31日</t>
    <rPh sb="2" eb="3">
      <t>ガツ</t>
    </rPh>
    <rPh sb="4" eb="5">
      <t>ニチ</t>
    </rPh>
    <rPh sb="7" eb="8">
      <t>ガツ</t>
    </rPh>
    <rPh sb="10" eb="11">
      <t>ニチ</t>
    </rPh>
    <phoneticPr fontId="23"/>
  </si>
  <si>
    <t>9月1日～2月末日</t>
    <rPh sb="1" eb="2">
      <t>ガツ</t>
    </rPh>
    <rPh sb="3" eb="4">
      <t>ニチ</t>
    </rPh>
    <rPh sb="6" eb="7">
      <t>ガツ</t>
    </rPh>
    <rPh sb="7" eb="9">
      <t>マツジツ</t>
    </rPh>
    <phoneticPr fontId="23"/>
  </si>
  <si>
    <t>4月1日～9月30日</t>
    <rPh sb="1" eb="2">
      <t>ガツ</t>
    </rPh>
    <rPh sb="3" eb="4">
      <t>ニチ</t>
    </rPh>
    <rPh sb="6" eb="7">
      <t>ガツ</t>
    </rPh>
    <rPh sb="9" eb="10">
      <t>ニチ</t>
    </rPh>
    <phoneticPr fontId="23"/>
  </si>
  <si>
    <r>
      <t>◎　正当理由適用前の件数で、</t>
    </r>
    <r>
      <rPr>
        <u/>
        <sz val="11"/>
        <color theme="1"/>
        <rFont val="HG丸ｺﾞｼｯｸM-PRO"/>
        <family val="3"/>
        <charset val="128"/>
      </rPr>
      <t>いずれかのサービスが一つでも８０％を超えている場合は、</t>
    </r>
    <r>
      <rPr>
        <sz val="11"/>
        <color theme="1"/>
        <rFont val="HG丸ｺﾞｼｯｸM-PRO"/>
        <family val="3"/>
        <charset val="128"/>
      </rPr>
      <t>当該報告書を判定期間満了後の翌15日までに、大和郡山市へ提出すること。</t>
    </r>
    <rPh sb="2" eb="4">
      <t>セイトウ</t>
    </rPh>
    <rPh sb="4" eb="6">
      <t>リユウ</t>
    </rPh>
    <rPh sb="6" eb="8">
      <t>テキヨウ</t>
    </rPh>
    <rPh sb="8" eb="9">
      <t>マエ</t>
    </rPh>
    <rPh sb="10" eb="12">
      <t>ケンスウ</t>
    </rPh>
    <rPh sb="24" eb="25">
      <t>ヒト</t>
    </rPh>
    <rPh sb="32" eb="33">
      <t>コ</t>
    </rPh>
    <rPh sb="37" eb="39">
      <t>バアイ</t>
    </rPh>
    <rPh sb="41" eb="43">
      <t>トウガイ</t>
    </rPh>
    <rPh sb="43" eb="45">
      <t>ホウコク</t>
    </rPh>
    <rPh sb="45" eb="46">
      <t>ショ</t>
    </rPh>
    <rPh sb="47" eb="49">
      <t>ハンテイ</t>
    </rPh>
    <rPh sb="49" eb="51">
      <t>キカン</t>
    </rPh>
    <rPh sb="51" eb="53">
      <t>マンリョウ</t>
    </rPh>
    <rPh sb="53" eb="54">
      <t>ゴ</t>
    </rPh>
    <rPh sb="55" eb="56">
      <t>ヨク</t>
    </rPh>
    <rPh sb="58" eb="59">
      <t>ニチ</t>
    </rPh>
    <rPh sb="63" eb="68">
      <t>ヤマトコオリヤマシ</t>
    </rPh>
    <rPh sb="69" eb="71">
      <t>テイシュツ</t>
    </rPh>
    <phoneticPr fontId="23"/>
  </si>
  <si>
    <t>◎　提出する際には事業所の控え一部を保管しておいてください。</t>
    <rPh sb="2" eb="4">
      <t>テイシュツ</t>
    </rPh>
    <rPh sb="6" eb="7">
      <t>サイ</t>
    </rPh>
    <rPh sb="9" eb="11">
      <t>ジギョウ</t>
    </rPh>
    <rPh sb="11" eb="12">
      <t>ショ</t>
    </rPh>
    <rPh sb="13" eb="14">
      <t>ヒカ</t>
    </rPh>
    <rPh sb="15" eb="17">
      <t>イチブ</t>
    </rPh>
    <rPh sb="18" eb="20">
      <t>ホカン</t>
    </rPh>
    <phoneticPr fontId="23"/>
  </si>
  <si>
    <t>Ⅰ</t>
    <phoneticPr fontId="2"/>
  </si>
  <si>
    <t/>
  </si>
  <si>
    <t>前期　・　後期</t>
    <phoneticPr fontId="2"/>
  </si>
  <si>
    <t>（</t>
    <phoneticPr fontId="2"/>
  </si>
  <si>
    <t>）</t>
    <phoneticPr fontId="2"/>
  </si>
  <si>
    <t>訪問介護</t>
  </si>
  <si>
    <t>(A)</t>
    <phoneticPr fontId="2"/>
  </si>
  <si>
    <t>(B)</t>
    <phoneticPr fontId="2"/>
  </si>
  <si>
    <t>←８割超かつ正当理由ⅣorⅤ・Ⅵに該当する場合表示</t>
  </si>
  <si>
    <t>←８割超かつ正当理由ⅣorⅤ・Ⅵに該当する場合表示</t>
    <phoneticPr fontId="2"/>
  </si>
  <si>
    <t>(C)</t>
    <phoneticPr fontId="2"/>
  </si>
  <si>
    <t>％</t>
    <phoneticPr fontId="2"/>
  </si>
  <si>
    <t>※小数点第２位以下四捨五入</t>
    <phoneticPr fontId="2"/>
  </si>
  <si>
    <t>　 (控除前)　　B÷A×１００</t>
    <phoneticPr fontId="2"/>
  </si>
  <si>
    <t>未入力</t>
  </si>
  <si>
    <t>通所介護（地域密着型通所介護含む）</t>
  </si>
  <si>
    <t>うち、紹介率最高法人を位置付けた計画数</t>
  </si>
  <si>
    <t>うち、判定から控除すべき正当な理由がある計画数</t>
  </si>
  <si>
    <t>紹介率
最高法人</t>
  </si>
  <si>
    <t>法人所在地</t>
  </si>
  <si>
    <t>法人名</t>
  </si>
  <si>
    <t>事業所名</t>
  </si>
  <si>
    <t>(控除した場合)(B－C)÷A×１００</t>
  </si>
  <si>
    <t>紹介率</t>
  </si>
  <si>
    <t>※小数点第２位以下四捨五入</t>
  </si>
  <si>
    <t>　 (控除前)　　B÷A×１００</t>
  </si>
  <si>
    <t>(Ｃ)欄の内訳</t>
  </si>
  <si>
    <t>上記(C)欄に計上される計画がある場合、その事由ごとに具体的な内容と内訳件数を記載してください。（別表における、正当理由パターンⅤ又はⅥに該当するもの）</t>
    <rPh sb="49" eb="51">
      <t>ベッピョウ</t>
    </rPh>
    <phoneticPr fontId="2"/>
  </si>
  <si>
    <t>福祉用具貸与</t>
  </si>
  <si>
    <t>Ⅰ</t>
    <phoneticPr fontId="2"/>
  </si>
  <si>
    <t>Ⅱ</t>
    <phoneticPr fontId="2"/>
  </si>
  <si>
    <t>Ⅲ</t>
    <phoneticPr fontId="2"/>
  </si>
  <si>
    <t>Ⅳ</t>
    <phoneticPr fontId="2"/>
  </si>
  <si>
    <t>Ⅴ・Ⅵ</t>
    <phoneticPr fontId="2"/>
  </si>
  <si>
    <t>**</t>
    <phoneticPr fontId="2"/>
  </si>
  <si>
    <t>**</t>
    <phoneticPr fontId="2"/>
  </si>
  <si>
    <t>●●県●●市●●●＊丁目＊－＊＊　●●ビルディング＊＊階　＊＊＊号室</t>
    <rPh sb="2" eb="3">
      <t>ケン</t>
    </rPh>
    <rPh sb="5" eb="6">
      <t>シ</t>
    </rPh>
    <rPh sb="10" eb="12">
      <t>チョウメ</t>
    </rPh>
    <rPh sb="27" eb="28">
      <t>カイ</t>
    </rPh>
    <rPh sb="32" eb="34">
      <t>ゴウシツ</t>
    </rPh>
    <phoneticPr fontId="30"/>
  </si>
  <si>
    <t>●●法人●●●●●</t>
    <rPh sb="2" eb="4">
      <t>ホウジン</t>
    </rPh>
    <phoneticPr fontId="30"/>
  </si>
  <si>
    <t>代表取締役　●●　●●</t>
    <rPh sb="0" eb="2">
      <t>ダイヒョウ</t>
    </rPh>
    <rPh sb="2" eb="5">
      <t>トリシマリヤク</t>
    </rPh>
    <phoneticPr fontId="30"/>
  </si>
  <si>
    <t>*</t>
    <phoneticPr fontId="2"/>
  </si>
  <si>
    <t>●●●●居宅介護支援事業所</t>
    <rPh sb="4" eb="6">
      <t>キョタク</t>
    </rPh>
    <rPh sb="6" eb="8">
      <t>カイゴ</t>
    </rPh>
    <rPh sb="8" eb="10">
      <t>シエン</t>
    </rPh>
    <rPh sb="10" eb="13">
      <t>ジギョウショ</t>
    </rPh>
    <phoneticPr fontId="30"/>
  </si>
  <si>
    <t>●●　●●（氏名）</t>
    <rPh sb="6" eb="8">
      <t>シメイ</t>
    </rPh>
    <phoneticPr fontId="30"/>
  </si>
  <si>
    <t>****-**-****</t>
    <phoneticPr fontId="2"/>
  </si>
  <si>
    <t>）</t>
    <phoneticPr fontId="2"/>
  </si>
  <si>
    <t>●●県●●郡●●町●●＊＊＊番地●●マンション＊＊＊号室</t>
    <rPh sb="2" eb="3">
      <t>ケン</t>
    </rPh>
    <rPh sb="5" eb="6">
      <t>グン</t>
    </rPh>
    <rPh sb="8" eb="9">
      <t>マチ</t>
    </rPh>
    <rPh sb="14" eb="16">
      <t>バンチ</t>
    </rPh>
    <rPh sb="26" eb="28">
      <t>ゴウシツ</t>
    </rPh>
    <phoneticPr fontId="30"/>
  </si>
  <si>
    <t>●●法人●●●●</t>
    <rPh sb="2" eb="4">
      <t>ホウジン</t>
    </rPh>
    <phoneticPr fontId="30"/>
  </si>
  <si>
    <t>訪問介護●●</t>
    <rPh sb="0" eb="2">
      <t>ホウモン</t>
    </rPh>
    <rPh sb="2" eb="4">
      <t>カイゴ</t>
    </rPh>
    <phoneticPr fontId="2"/>
  </si>
  <si>
    <t>●●県●●市●●＊丁目＊＊－＊●●ビル＊Ｆ</t>
    <rPh sb="2" eb="3">
      <t>ケン</t>
    </rPh>
    <rPh sb="5" eb="6">
      <t>シ</t>
    </rPh>
    <rPh sb="9" eb="11">
      <t>チョウメ</t>
    </rPh>
    <phoneticPr fontId="2"/>
  </si>
  <si>
    <t>●●法人●●●●</t>
    <rPh sb="2" eb="4">
      <t>ホウジン</t>
    </rPh>
    <phoneticPr fontId="2"/>
  </si>
  <si>
    <t>福祉用具●●</t>
    <rPh sb="0" eb="2">
      <t>フクシ</t>
    </rPh>
    <rPh sb="2" eb="4">
      <t>ヨウグ</t>
    </rPh>
    <phoneticPr fontId="2"/>
  </si>
  <si>
    <t>●●市、●●町、●●町、●●村</t>
    <rPh sb="2" eb="3">
      <t>シ</t>
    </rPh>
    <rPh sb="6" eb="7">
      <t>マチ</t>
    </rPh>
    <rPh sb="10" eb="11">
      <t>マチ</t>
    </rPh>
    <rPh sb="14" eb="15">
      <t>ムラ</t>
    </rPh>
    <phoneticPr fontId="2"/>
  </si>
  <si>
    <t>全ての記入内容を確認の上、提出が必要です</t>
    <phoneticPr fontId="2"/>
  </si>
  <si>
    <t>○</t>
    <phoneticPr fontId="2"/>
  </si>
  <si>
    <t>****-**-****</t>
    <phoneticPr fontId="2"/>
  </si>
  <si>
    <t>**</t>
    <phoneticPr fontId="2"/>
  </si>
  <si>
    <t>）</t>
    <phoneticPr fontId="2"/>
  </si>
  <si>
    <t>～　各サービス欄　略　～</t>
    <rPh sb="2" eb="3">
      <t>カク</t>
    </rPh>
    <rPh sb="7" eb="8">
      <t>ラン</t>
    </rPh>
    <rPh sb="9" eb="10">
      <t>リャク</t>
    </rPh>
    <phoneticPr fontId="2"/>
  </si>
  <si>
    <t>●●県●●郡●●村●●＊＊</t>
    <rPh sb="2" eb="3">
      <t>ケン</t>
    </rPh>
    <rPh sb="5" eb="6">
      <t>グン</t>
    </rPh>
    <rPh sb="8" eb="9">
      <t>ムラ</t>
    </rPh>
    <phoneticPr fontId="2"/>
  </si>
  <si>
    <t>●●法人●●</t>
    <rPh sb="2" eb="4">
      <t>ホウジン</t>
    </rPh>
    <phoneticPr fontId="2"/>
  </si>
  <si>
    <t>レンタルサービス●●</t>
    <phoneticPr fontId="2"/>
  </si>
  <si>
    <t>％</t>
    <phoneticPr fontId="2"/>
  </si>
  <si>
    <t>①超過サービスがない or ②正当理由Ⅲに該当 or ③超過サービスが全て正当理由Ⅳに該当の場合、事業所で書類保存してください</t>
  </si>
  <si>
    <t>※要確認※　事業所全体の給付管理総数を超えているサービス／月があります</t>
  </si>
  <si>
    <t>令和</t>
    <rPh sb="0" eb="1">
      <t>レイ</t>
    </rPh>
    <rPh sb="1" eb="2">
      <t>ワ</t>
    </rPh>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</si>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</sst>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quot;「&quot;@&quot;」を位置付けて給付管理した計画数&quot;"/>
  </numFmts>
  <fonts count="46" x14ac:knownFonts="1">
    <font>
      <sz val="11"/>
      <color theme="1"/>
      <name val="メイリオ"/>
      <family val="2"/>
      <scheme val="minor"/>
    </font>
    <font>
      <sz val="11"/>
      <color theme="1"/>
      <name val="メイリオ"/>
      <family val="2"/>
      <scheme val="minor"/>
    </font>
    <font>
      <sz val="6"/>
      <name val="メイリオ"/>
      <family val="3"/>
      <charset val="128"/>
      <scheme val="minor"/>
    </font>
    <font>
      <sz val="10"/>
      <color theme="1"/>
      <name val="メイリオ"/>
      <family val="2"/>
      <scheme val="minor"/>
    </font>
    <font>
      <sz val="8"/>
      <color theme="1" tint="0.499984740745262"/>
      <name val="メイリオ"/>
      <family val="3"/>
      <charset val="128"/>
      <scheme val="minor"/>
    </font>
    <font>
      <sz val="10"/>
      <color theme="1"/>
      <name val="メイリオ"/>
      <family val="3"/>
      <charset val="128"/>
      <scheme val="minor"/>
    </font>
    <font>
      <sz val="9"/>
      <color theme="1"/>
      <name val="メイリオ"/>
      <family val="2"/>
      <scheme val="minor"/>
    </font>
    <font>
      <sz val="10"/>
      <color theme="1" tint="0.499984740745262"/>
      <name val="メイリオ"/>
      <family val="2"/>
      <scheme val="minor"/>
    </font>
    <font>
      <sz val="10"/>
      <color theme="1" tint="0.499984740745262"/>
      <name val="メイリオ"/>
      <family val="3"/>
      <charset val="128"/>
      <scheme val="minor"/>
    </font>
    <font>
      <sz val="14"/>
      <color theme="1"/>
      <name val="メイリオ"/>
      <family val="2"/>
      <scheme val="minor"/>
    </font>
    <font>
      <sz val="16"/>
      <color theme="1"/>
      <name val="メイリオ"/>
      <family val="2"/>
      <scheme val="minor"/>
    </font>
    <font>
      <sz val="14"/>
      <color theme="1"/>
      <name val="メイリオ"/>
      <family val="3"/>
      <charset val="128"/>
      <scheme val="minor"/>
    </font>
    <font>
      <sz val="16"/>
      <color theme="1"/>
      <name val="メイリオ"/>
      <family val="3"/>
      <charset val="128"/>
      <scheme val="minor"/>
    </font>
    <font>
      <sz val="12"/>
      <color theme="1"/>
      <name val="Calibri"/>
      <family val="2"/>
    </font>
    <font>
      <sz val="12"/>
      <color theme="1"/>
      <name val="メイリオ"/>
      <family val="2"/>
      <scheme val="minor"/>
    </font>
    <font>
      <sz val="9"/>
      <color theme="1"/>
      <name val="メイリオ"/>
      <family val="3"/>
      <charset val="128"/>
      <scheme val="minor"/>
    </font>
    <font>
      <sz val="11"/>
      <color theme="1"/>
      <name val="メイリオ"/>
      <family val="3"/>
      <charset val="128"/>
      <scheme val="minor"/>
    </font>
    <font>
      <sz val="9"/>
      <color theme="1" tint="0.34998626667073579"/>
      <name val="メイリオ"/>
      <family val="2"/>
      <scheme val="minor"/>
    </font>
    <font>
      <sz val="9"/>
      <color theme="1" tint="0.34998626667073579"/>
      <name val="メイリオ"/>
      <family val="3"/>
      <charset val="128"/>
      <scheme val="minor"/>
    </font>
    <font>
      <sz val="12"/>
      <color theme="1"/>
      <name val="メイリオ"/>
      <family val="3"/>
      <charset val="128"/>
      <scheme val="minor"/>
    </font>
    <font>
      <sz val="18"/>
      <color theme="1"/>
      <name val="Calibri"/>
      <family val="2"/>
    </font>
    <font>
      <sz val="22"/>
      <color theme="1"/>
      <name val="メイリオ"/>
      <family val="2"/>
      <scheme val="minor"/>
    </font>
    <font>
      <sz val="11"/>
      <color theme="1"/>
      <name val="HG丸ｺﾞｼｯｸM-PRO"/>
      <family val="3"/>
      <charset val="128"/>
    </font>
    <font>
      <sz val="6"/>
      <name val="ＭＳ Ｐゴシック"/>
      <family val="3"/>
      <charset val="128"/>
    </font>
    <font>
      <sz val="10"/>
      <color theme="1"/>
      <name val="HG丸ｺﾞｼｯｸM-PRO"/>
      <family val="3"/>
      <charset val="128"/>
    </font>
    <font>
      <sz val="11"/>
      <color indexed="8"/>
      <name val="HG丸ｺﾞｼｯｸM-PRO"/>
      <family val="3"/>
      <charset val="128"/>
    </font>
    <font>
      <sz val="11"/>
      <name val="ＭＳ Ｐ明朝"/>
      <family val="1"/>
      <charset val="128"/>
    </font>
    <font>
      <sz val="11"/>
      <name val="HG丸ｺﾞｼｯｸM-PRO"/>
      <family val="3"/>
      <charset val="128"/>
    </font>
    <font>
      <u/>
      <sz val="11"/>
      <color theme="1"/>
      <name val="HG丸ｺﾞｼｯｸM-PRO"/>
      <family val="3"/>
      <charset val="128"/>
    </font>
    <font>
      <sz val="11"/>
      <color rgb="FFFF0000"/>
      <name val="メイリオ"/>
      <family val="2"/>
      <scheme val="minor"/>
    </font>
    <font>
      <sz val="6"/>
      <color theme="1"/>
      <name val="メイリオ"/>
      <family val="2"/>
      <scheme val="minor"/>
    </font>
    <font>
      <sz val="16"/>
      <color rgb="FFFF0000"/>
      <name val="メイリオ"/>
      <family val="2"/>
      <scheme val="minor"/>
    </font>
    <font>
      <sz val="14"/>
      <color rgb="FFFF0000"/>
      <name val="メイリオ"/>
      <family val="2"/>
      <scheme val="minor"/>
    </font>
    <font>
      <sz val="14"/>
      <color rgb="FFFF0000"/>
      <name val="メイリオ"/>
      <family val="3"/>
      <charset val="128"/>
      <scheme val="minor"/>
    </font>
    <font>
      <sz val="16"/>
      <color rgb="FFFF0000"/>
      <name val="メイリオ"/>
      <family val="3"/>
      <charset val="128"/>
      <scheme val="minor"/>
    </font>
    <font>
      <sz val="12"/>
      <color rgb="FFFF0000"/>
      <name val="Calibri"/>
      <family val="2"/>
    </font>
    <font>
      <sz val="10"/>
      <color rgb="FFFF0000"/>
      <name val="メイリオ"/>
      <family val="2"/>
      <scheme val="minor"/>
    </font>
    <font>
      <sz val="10"/>
      <color rgb="FFFF0000"/>
      <name val="メイリオ"/>
      <family val="3"/>
      <charset val="128"/>
      <scheme val="minor"/>
    </font>
    <font>
      <sz val="11"/>
      <name val="メイリオ"/>
      <family val="2"/>
      <scheme val="minor"/>
    </font>
    <font>
      <sz val="11"/>
      <name val="メイリオ"/>
      <family val="3"/>
      <charset val="128"/>
      <scheme val="minor"/>
    </font>
    <font>
      <sz val="16"/>
      <name val="メイリオ"/>
      <family val="3"/>
      <charset val="128"/>
      <scheme val="minor"/>
    </font>
    <font>
      <sz val="10"/>
      <name val="メイリオ"/>
      <family val="3"/>
      <charset val="128"/>
      <scheme val="minor"/>
    </font>
    <font>
      <sz val="14"/>
      <name val="メイリオ"/>
      <family val="2"/>
      <scheme val="minor"/>
    </font>
    <font>
      <sz val="14"/>
      <name val="メイリオ"/>
      <family val="3"/>
      <charset val="128"/>
      <scheme val="minor"/>
    </font>
    <font>
      <sz val="16"/>
      <name val="メイリオ"/>
      <family val="2"/>
      <scheme val="minor"/>
    </font>
    <font>
      <sz val="12"/>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86">
    <xf numFmtId="0" fontId="0" fillId="0" borderId="0" xfId="0"/>
    <xf numFmtId="0" fontId="9" fillId="0" borderId="25"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0" fillId="0" borderId="0" xfId="0" applyAlignment="1" applyProtection="1">
      <alignment vertical="center"/>
      <protection locked="0"/>
    </xf>
    <xf numFmtId="38" fontId="14" fillId="2" borderId="9" xfId="1" applyFont="1" applyFill="1" applyBorder="1" applyAlignment="1" applyProtection="1">
      <alignment horizontal="center" vertical="center" shrinkToFit="1"/>
    </xf>
    <xf numFmtId="38" fontId="14" fillId="2" borderId="4" xfId="1" applyFont="1" applyFill="1" applyBorder="1" applyAlignment="1" applyProtection="1">
      <alignment horizontal="center" vertical="center" shrinkToFit="1"/>
    </xf>
    <xf numFmtId="0" fontId="0" fillId="0" borderId="41" xfId="0" applyBorder="1" applyAlignment="1" applyProtection="1">
      <alignment vertical="center"/>
      <protection locked="0"/>
    </xf>
    <xf numFmtId="38" fontId="0" fillId="0" borderId="41" xfId="0" applyNumberFormat="1" applyBorder="1" applyAlignment="1" applyProtection="1">
      <alignment vertical="center"/>
      <protection locked="0"/>
    </xf>
    <xf numFmtId="38" fontId="0" fillId="0" borderId="0" xfId="0" applyNumberFormat="1" applyAlignment="1" applyProtection="1">
      <alignment vertical="center"/>
      <protection locked="0"/>
    </xf>
    <xf numFmtId="0" fontId="0" fillId="0" borderId="0" xfId="0" applyAlignment="1" applyProtection="1">
      <alignment vertical="center"/>
    </xf>
    <xf numFmtId="0" fontId="0" fillId="0" borderId="41" xfId="0" applyBorder="1" applyAlignment="1" applyProtection="1">
      <alignment vertical="center"/>
    </xf>
    <xf numFmtId="0" fontId="5" fillId="0" borderId="0" xfId="0" applyFont="1" applyAlignment="1" applyProtection="1">
      <alignment vertical="center"/>
    </xf>
    <xf numFmtId="38" fontId="0" fillId="0" borderId="0" xfId="0" applyNumberFormat="1" applyAlignment="1" applyProtection="1">
      <alignment vertical="center"/>
    </xf>
    <xf numFmtId="0" fontId="0" fillId="0" borderId="0" xfId="0" applyBorder="1" applyAlignment="1" applyProtection="1">
      <alignment vertical="center"/>
      <protection locked="0"/>
    </xf>
    <xf numFmtId="0" fontId="0" fillId="0" borderId="0" xfId="0" applyFont="1" applyAlignment="1" applyProtection="1">
      <alignment vertical="center"/>
    </xf>
    <xf numFmtId="0" fontId="6" fillId="0" borderId="0" xfId="0" applyFont="1" applyAlignment="1" applyProtection="1">
      <alignment vertical="center"/>
    </xf>
    <xf numFmtId="0" fontId="18" fillId="2" borderId="52" xfId="0" applyFont="1" applyFill="1" applyBorder="1" applyAlignment="1" applyProtection="1">
      <alignment horizontal="center" vertical="center" shrinkToFit="1"/>
    </xf>
    <xf numFmtId="0" fontId="18" fillId="0" borderId="52" xfId="0" applyFont="1" applyFill="1" applyBorder="1" applyAlignment="1" applyProtection="1">
      <alignment horizontal="center" vertical="center" shrinkToFit="1"/>
    </xf>
    <xf numFmtId="0" fontId="0" fillId="0" borderId="0" xfId="0" applyAlignment="1" applyProtection="1">
      <alignment horizontal="left" vertical="center"/>
    </xf>
    <xf numFmtId="0" fontId="4" fillId="0" borderId="0" xfId="0" applyFont="1" applyAlignment="1" applyProtection="1">
      <alignment horizontal="center" vertical="center"/>
    </xf>
    <xf numFmtId="0" fontId="9" fillId="0" borderId="25" xfId="0" applyFont="1" applyBorder="1" applyAlignment="1" applyProtection="1">
      <alignment horizontal="center" vertical="center" shrinkToFit="1"/>
    </xf>
    <xf numFmtId="0" fontId="3" fillId="0" borderId="0" xfId="0" applyFont="1" applyAlignment="1" applyProtection="1">
      <alignment vertical="center"/>
    </xf>
    <xf numFmtId="0" fontId="0" fillId="0" borderId="10" xfId="0" applyBorder="1" applyAlignment="1" applyProtection="1">
      <alignment horizontal="left" vertical="center" indent="1"/>
    </xf>
    <xf numFmtId="0" fontId="0" fillId="0" borderId="11" xfId="0" applyBorder="1" applyAlignment="1" applyProtection="1">
      <alignment vertical="center"/>
    </xf>
    <xf numFmtId="38" fontId="14" fillId="2" borderId="13" xfId="1" applyFont="1" applyFill="1" applyBorder="1" applyAlignment="1" applyProtection="1">
      <alignment horizontal="center" vertical="center" shrinkToFit="1"/>
    </xf>
    <xf numFmtId="0" fontId="0" fillId="0" borderId="47" xfId="0" applyBorder="1" applyAlignment="1" applyProtection="1">
      <alignment vertical="center"/>
    </xf>
    <xf numFmtId="0" fontId="0" fillId="0" borderId="0" xfId="0" applyBorder="1" applyAlignment="1" applyProtection="1">
      <alignment vertical="center"/>
    </xf>
    <xf numFmtId="0" fontId="0" fillId="0" borderId="45" xfId="0" applyBorder="1" applyAlignment="1" applyProtection="1">
      <alignment vertical="center"/>
    </xf>
    <xf numFmtId="0" fontId="0" fillId="0" borderId="0" xfId="0" applyBorder="1" applyAlignment="1" applyProtection="1">
      <alignment horizontal="center" vertical="center" textRotation="255" shrinkToFit="1"/>
    </xf>
    <xf numFmtId="0" fontId="0" fillId="0" borderId="29" xfId="0" applyBorder="1" applyAlignment="1" applyProtection="1">
      <alignment vertical="center"/>
    </xf>
    <xf numFmtId="0" fontId="0" fillId="0" borderId="30" xfId="0" applyBorder="1" applyAlignment="1" applyProtection="1">
      <alignment vertical="center"/>
    </xf>
    <xf numFmtId="0" fontId="0" fillId="0" borderId="37" xfId="0" applyBorder="1" applyAlignment="1" applyProtection="1">
      <alignment vertical="center"/>
    </xf>
    <xf numFmtId="0" fontId="0" fillId="0" borderId="49" xfId="0" applyBorder="1" applyAlignment="1" applyProtection="1">
      <alignment vertical="center"/>
    </xf>
    <xf numFmtId="0" fontId="0" fillId="0" borderId="50" xfId="0" applyBorder="1" applyAlignment="1" applyProtection="1">
      <alignment vertical="center"/>
    </xf>
    <xf numFmtId="0" fontId="0" fillId="0" borderId="51" xfId="0" applyBorder="1" applyAlignment="1" applyProtection="1">
      <alignment vertical="center"/>
    </xf>
    <xf numFmtId="0" fontId="22" fillId="3" borderId="0" xfId="0" applyFont="1" applyFill="1" applyBorder="1" applyAlignment="1">
      <alignment horizontal="center" vertical="center" textRotation="255"/>
    </xf>
    <xf numFmtId="0" fontId="22" fillId="0" borderId="0" xfId="0" applyFont="1" applyBorder="1" applyAlignment="1">
      <alignment vertical="center"/>
    </xf>
    <xf numFmtId="0" fontId="0" fillId="3" borderId="0" xfId="0" applyFill="1" applyBorder="1" applyAlignment="1">
      <alignment horizontal="center" vertical="center" textRotation="255"/>
    </xf>
    <xf numFmtId="0" fontId="22" fillId="0" borderId="0"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22" fillId="0" borderId="0" xfId="0" applyFont="1" applyFill="1" applyBorder="1" applyAlignment="1">
      <alignment horizontal="left" vertical="center" wrapText="1"/>
    </xf>
    <xf numFmtId="0" fontId="22" fillId="0" borderId="4" xfId="0" applyFont="1" applyFill="1" applyBorder="1" applyAlignment="1">
      <alignment vertical="center"/>
    </xf>
    <xf numFmtId="0" fontId="22" fillId="0" borderId="0" xfId="0" applyFont="1" applyFill="1" applyBorder="1" applyAlignment="1">
      <alignment vertical="center" wrapText="1"/>
    </xf>
    <xf numFmtId="0" fontId="24" fillId="0" borderId="0" xfId="0" applyFont="1" applyFill="1" applyBorder="1" applyAlignment="1">
      <alignment horizontal="center" vertical="center"/>
    </xf>
    <xf numFmtId="0" fontId="0" fillId="0" borderId="0" xfId="0" applyAlignment="1">
      <alignment wrapText="1"/>
    </xf>
    <xf numFmtId="0" fontId="27" fillId="0" borderId="0" xfId="0" applyFont="1" applyBorder="1" applyAlignment="1">
      <alignment horizontal="center" vertical="center"/>
    </xf>
    <xf numFmtId="0" fontId="27" fillId="0" borderId="1" xfId="0" applyFont="1" applyBorder="1" applyAlignment="1">
      <alignment vertical="center"/>
    </xf>
    <xf numFmtId="0" fontId="0" fillId="0" borderId="0" xfId="0" applyAlignment="1" applyProtection="1">
      <alignment horizontal="left" vertical="center"/>
    </xf>
    <xf numFmtId="0" fontId="0" fillId="0" borderId="0" xfId="0" applyAlignment="1">
      <alignment vertical="center"/>
    </xf>
    <xf numFmtId="0" fontId="9" fillId="0" borderId="25" xfId="0" applyFont="1" applyBorder="1" applyAlignment="1">
      <alignment horizontal="center" vertical="center" shrinkToFit="1"/>
    </xf>
    <xf numFmtId="0" fontId="32" fillId="0" borderId="25" xfId="0" applyFont="1" applyBorder="1" applyAlignment="1">
      <alignment horizontal="center" vertical="center" shrinkToFit="1"/>
    </xf>
    <xf numFmtId="0" fontId="33" fillId="0" borderId="25" xfId="0" applyFont="1" applyBorder="1" applyAlignment="1">
      <alignment horizontal="center" vertical="center" shrinkToFit="1"/>
    </xf>
    <xf numFmtId="38" fontId="14" fillId="2" borderId="13" xfId="1" applyFont="1" applyFill="1" applyBorder="1" applyAlignment="1">
      <alignment horizontal="center" vertical="center" shrinkToFit="1"/>
    </xf>
    <xf numFmtId="38" fontId="14" fillId="2" borderId="9" xfId="1" applyFont="1" applyFill="1" applyBorder="1" applyAlignment="1">
      <alignment horizontal="center" vertical="center" shrinkToFit="1"/>
    </xf>
    <xf numFmtId="38" fontId="14" fillId="2" borderId="4" xfId="1" applyFont="1" applyFill="1" applyBorder="1" applyAlignment="1">
      <alignment horizontal="center" vertical="center" shrinkToFit="1"/>
    </xf>
    <xf numFmtId="0" fontId="38" fillId="0" borderId="0" xfId="0" applyFont="1" applyAlignment="1">
      <alignment vertical="center"/>
    </xf>
    <xf numFmtId="0" fontId="42" fillId="0" borderId="25" xfId="0" applyFont="1" applyBorder="1" applyAlignment="1">
      <alignment horizontal="center" vertical="center" shrinkToFit="1"/>
    </xf>
    <xf numFmtId="0" fontId="43" fillId="0" borderId="25" xfId="0" applyFont="1" applyBorder="1" applyAlignment="1">
      <alignment horizontal="center" vertical="center" shrinkToFit="1"/>
    </xf>
    <xf numFmtId="0" fontId="0" fillId="0" borderId="11" xfId="0" applyBorder="1" applyAlignment="1">
      <alignment vertical="center"/>
    </xf>
    <xf numFmtId="0" fontId="39" fillId="0" borderId="0" xfId="0" applyFont="1" applyAlignment="1">
      <alignment vertical="center"/>
    </xf>
    <xf numFmtId="0" fontId="11" fillId="0" borderId="25" xfId="0" applyFont="1" applyBorder="1" applyAlignment="1" applyProtection="1">
      <alignment horizontal="center" vertical="center" shrinkToFit="1"/>
    </xf>
    <xf numFmtId="0" fontId="21" fillId="0" borderId="0" xfId="0" applyFont="1" applyFill="1" applyAlignment="1" applyProtection="1">
      <alignment horizontal="center" vertical="center" shrinkToFit="1"/>
      <protection locked="0"/>
    </xf>
    <xf numFmtId="0" fontId="17" fillId="0" borderId="53" xfId="0" applyFont="1" applyFill="1" applyBorder="1" applyAlignment="1" applyProtection="1">
      <alignment horizontal="center" vertical="center"/>
    </xf>
    <xf numFmtId="0" fontId="18" fillId="0" borderId="54" xfId="0" applyFont="1" applyFill="1" applyBorder="1" applyAlignment="1" applyProtection="1">
      <alignment horizontal="center" vertical="center"/>
    </xf>
    <xf numFmtId="0" fontId="18" fillId="0" borderId="55" xfId="0" applyFont="1" applyFill="1" applyBorder="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vertical="center" wrapText="1"/>
    </xf>
    <xf numFmtId="0" fontId="10" fillId="0" borderId="0" xfId="0" applyFont="1" applyAlignment="1" applyProtection="1">
      <alignment vertical="center" shrinkToFit="1"/>
    </xf>
    <xf numFmtId="0" fontId="0" fillId="0" borderId="0" xfId="0" applyAlignment="1" applyProtection="1">
      <alignment vertical="center" shrinkToFi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4" xfId="0" applyBorder="1" applyAlignment="1" applyProtection="1">
      <alignment horizontal="center" vertical="center"/>
    </xf>
    <xf numFmtId="0" fontId="0" fillId="0" borderId="9" xfId="0" applyBorder="1" applyAlignment="1" applyProtection="1">
      <alignment horizontal="center" vertical="center"/>
    </xf>
    <xf numFmtId="0" fontId="10" fillId="0" borderId="25" xfId="0"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0" fillId="0" borderId="31" xfId="0" applyBorder="1" applyAlignment="1" applyProtection="1">
      <alignment horizontal="center" vertical="center"/>
    </xf>
    <xf numFmtId="0" fontId="0" fillId="0" borderId="19" xfId="0" applyBorder="1" applyAlignment="1" applyProtection="1">
      <alignment horizontal="center" vertical="center"/>
    </xf>
    <xf numFmtId="0" fontId="0" fillId="0" borderId="25"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2" fillId="0" borderId="27" xfId="0" applyFont="1" applyBorder="1" applyAlignment="1" applyProtection="1">
      <alignment horizontal="center" vertical="center" shrinkToFit="1"/>
    </xf>
    <xf numFmtId="0" fontId="0" fillId="0" borderId="13" xfId="0" applyBorder="1" applyAlignment="1" applyProtection="1">
      <alignment horizontal="center" vertical="center"/>
    </xf>
    <xf numFmtId="0" fontId="12" fillId="0" borderId="28" xfId="0" applyFont="1" applyBorder="1" applyAlignment="1" applyProtection="1">
      <alignment horizontal="center" vertical="center" shrinkToFit="1"/>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3" xfId="0" applyBorder="1" applyAlignment="1" applyProtection="1">
      <alignment horizontal="center" vertical="center"/>
    </xf>
    <xf numFmtId="0" fontId="0" fillId="0" borderId="18" xfId="0" applyBorder="1" applyAlignment="1" applyProtection="1">
      <alignment horizontal="center" vertical="center"/>
    </xf>
    <xf numFmtId="0" fontId="0" fillId="0" borderId="32" xfId="0" applyBorder="1" applyAlignment="1" applyProtection="1">
      <alignment horizontal="center" vertical="center"/>
    </xf>
    <xf numFmtId="0" fontId="0" fillId="0" borderId="17" xfId="0" applyBorder="1" applyAlignment="1" applyProtection="1">
      <alignment horizontal="center" vertical="center"/>
    </xf>
    <xf numFmtId="0" fontId="12" fillId="0" borderId="30"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0" fillId="0" borderId="30" xfId="0" quotePrefix="1" applyBorder="1" applyAlignment="1" applyProtection="1">
      <alignment horizontal="center" vertical="center"/>
    </xf>
    <xf numFmtId="0" fontId="0" fillId="0" borderId="18" xfId="0" quotePrefix="1" applyBorder="1" applyAlignment="1" applyProtection="1">
      <alignment horizontal="center" vertical="center"/>
    </xf>
    <xf numFmtId="0" fontId="10" fillId="0" borderId="30" xfId="0" applyFont="1" applyBorder="1" applyAlignment="1" applyProtection="1">
      <alignment horizontal="center" vertical="center" shrinkToFit="1"/>
    </xf>
    <xf numFmtId="0" fontId="0" fillId="0" borderId="26" xfId="0"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38" fontId="13" fillId="2" borderId="11" xfId="1" applyFont="1" applyFill="1" applyBorder="1" applyAlignment="1" applyProtection="1">
      <alignment horizontal="center" vertical="center" shrinkToFit="1"/>
    </xf>
    <xf numFmtId="38" fontId="13" fillId="2" borderId="35" xfId="1" applyFont="1" applyFill="1" applyBorder="1" applyAlignment="1" applyProtection="1">
      <alignment horizontal="center" vertical="center" shrinkToFit="1"/>
    </xf>
    <xf numFmtId="0" fontId="0" fillId="0" borderId="29" xfId="0" applyBorder="1" applyAlignment="1" applyProtection="1">
      <alignment vertical="center" textRotation="255" shrinkToFit="1"/>
    </xf>
    <xf numFmtId="0" fontId="0" fillId="0" borderId="31" xfId="0" applyBorder="1" applyAlignment="1" applyProtection="1">
      <alignment vertical="center" textRotation="255" shrinkToFit="1"/>
    </xf>
    <xf numFmtId="0" fontId="0" fillId="0" borderId="37" xfId="0" applyBorder="1" applyAlignment="1" applyProtection="1">
      <alignment vertical="center" textRotation="255" shrinkToFit="1"/>
    </xf>
    <xf numFmtId="0" fontId="0" fillId="0" borderId="21" xfId="0" applyBorder="1" applyAlignment="1" applyProtection="1">
      <alignment vertical="center" textRotation="255" shrinkToFit="1"/>
    </xf>
    <xf numFmtId="177" fontId="0" fillId="0" borderId="9" xfId="0" applyNumberFormat="1" applyBorder="1" applyAlignment="1" applyProtection="1">
      <alignment horizontal="left" vertical="center" indent="1" shrinkToFit="1"/>
    </xf>
    <xf numFmtId="177" fontId="0" fillId="0" borderId="7" xfId="0" applyNumberFormat="1" applyBorder="1" applyAlignment="1" applyProtection="1">
      <alignment horizontal="left" vertical="center" indent="1" shrinkToFit="1"/>
    </xf>
    <xf numFmtId="177" fontId="0" fillId="0" borderId="8" xfId="0" applyNumberFormat="1" applyBorder="1" applyAlignment="1" applyProtection="1">
      <alignment horizontal="left" vertical="center" indent="1" shrinkToFit="1"/>
    </xf>
    <xf numFmtId="38" fontId="13" fillId="0" borderId="9" xfId="1" applyFont="1" applyBorder="1" applyAlignment="1" applyProtection="1">
      <alignment horizontal="center" vertical="center" shrinkToFit="1"/>
    </xf>
    <xf numFmtId="38" fontId="13" fillId="0" borderId="8" xfId="1" applyFont="1" applyBorder="1" applyAlignment="1" applyProtection="1">
      <alignment horizontal="center" vertical="center" shrinkToFit="1"/>
    </xf>
    <xf numFmtId="38" fontId="13" fillId="2" borderId="7" xfId="1" applyFont="1" applyFill="1" applyBorder="1" applyAlignment="1" applyProtection="1">
      <alignment horizontal="center" vertical="center" shrinkToFit="1"/>
    </xf>
    <xf numFmtId="38" fontId="13" fillId="2" borderId="36" xfId="1" applyFont="1" applyFill="1" applyBorder="1" applyAlignment="1" applyProtection="1">
      <alignment horizontal="center" vertical="center" shrinkToFit="1"/>
    </xf>
    <xf numFmtId="38" fontId="13" fillId="0" borderId="13" xfId="1" applyFont="1" applyBorder="1" applyAlignment="1" applyProtection="1">
      <alignment horizontal="center" vertical="center" shrinkToFit="1"/>
    </xf>
    <xf numFmtId="38" fontId="13" fillId="0" borderId="12" xfId="1" applyFont="1" applyBorder="1" applyAlignment="1" applyProtection="1">
      <alignment horizontal="center" vertical="center" shrinkToFit="1"/>
    </xf>
    <xf numFmtId="38" fontId="13" fillId="0" borderId="4" xfId="1" applyFont="1" applyBorder="1" applyAlignment="1" applyProtection="1">
      <alignment horizontal="center" vertical="center" shrinkToFit="1"/>
    </xf>
    <xf numFmtId="38" fontId="13" fillId="0" borderId="2" xfId="1" applyFont="1" applyBorder="1" applyAlignment="1" applyProtection="1">
      <alignment horizontal="center" vertical="center" shrinkToFit="1"/>
    </xf>
    <xf numFmtId="38" fontId="13" fillId="2" borderId="5" xfId="1" applyFont="1" applyFill="1" applyBorder="1" applyAlignment="1" applyProtection="1">
      <alignment horizontal="center" vertical="center" shrinkToFit="1"/>
    </xf>
    <xf numFmtId="38" fontId="13" fillId="2" borderId="38" xfId="1" applyFont="1" applyFill="1" applyBorder="1" applyAlignment="1" applyProtection="1">
      <alignment horizontal="center" vertical="center" shrinkToFit="1"/>
    </xf>
    <xf numFmtId="0" fontId="0" fillId="0" borderId="4" xfId="0" applyBorder="1" applyAlignment="1" applyProtection="1">
      <alignment horizontal="left" vertical="center" indent="1" shrinkToFit="1"/>
    </xf>
    <xf numFmtId="0" fontId="0" fillId="0" borderId="5" xfId="0" applyBorder="1" applyAlignment="1" applyProtection="1">
      <alignment horizontal="left" vertical="center" indent="1" shrinkToFit="1"/>
    </xf>
    <xf numFmtId="0" fontId="0" fillId="0" borderId="2" xfId="0" applyBorder="1" applyAlignment="1" applyProtection="1">
      <alignment horizontal="left" vertical="center" indent="1" shrinkToFit="1"/>
    </xf>
    <xf numFmtId="0" fontId="19"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4" xfId="0" applyFont="1" applyBorder="1" applyAlignment="1" applyProtection="1">
      <alignment horizontal="center" vertical="center"/>
    </xf>
    <xf numFmtId="0" fontId="0" fillId="0" borderId="61" xfId="0" applyBorder="1" applyAlignment="1" applyProtection="1">
      <alignment vertical="center" shrinkToFit="1"/>
    </xf>
    <xf numFmtId="0" fontId="0" fillId="0" borderId="71" xfId="0" applyBorder="1" applyAlignment="1" applyProtection="1">
      <alignment vertical="center" shrinkToFit="1"/>
    </xf>
    <xf numFmtId="176" fontId="20" fillId="2" borderId="66" xfId="0" applyNumberFormat="1" applyFont="1" applyFill="1" applyBorder="1" applyAlignment="1" applyProtection="1">
      <alignment horizontal="center" vertical="center"/>
    </xf>
    <xf numFmtId="176" fontId="20" fillId="2" borderId="67" xfId="0" applyNumberFormat="1" applyFont="1" applyFill="1" applyBorder="1" applyAlignment="1" applyProtection="1">
      <alignment horizontal="center" vertical="center"/>
    </xf>
    <xf numFmtId="176" fontId="20" fillId="2" borderId="68" xfId="0" applyNumberFormat="1" applyFont="1" applyFill="1" applyBorder="1" applyAlignment="1" applyProtection="1">
      <alignment horizontal="center" vertical="center"/>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15" fillId="0" borderId="15" xfId="0" applyFont="1" applyBorder="1" applyAlignment="1" applyProtection="1">
      <alignment vertical="top" wrapText="1"/>
    </xf>
    <xf numFmtId="0" fontId="15" fillId="0" borderId="16" xfId="0" applyFont="1" applyBorder="1" applyAlignment="1" applyProtection="1">
      <alignment vertical="top" wrapText="1"/>
    </xf>
    <xf numFmtId="0" fontId="15" fillId="0" borderId="0" xfId="0" applyFont="1" applyBorder="1" applyAlignment="1" applyProtection="1">
      <alignment vertical="top" wrapText="1"/>
    </xf>
    <xf numFmtId="0" fontId="15" fillId="0" borderId="40" xfId="0" applyFont="1" applyBorder="1" applyAlignment="1" applyProtection="1">
      <alignment vertical="top" wrapText="1"/>
    </xf>
    <xf numFmtId="0" fontId="15" fillId="0" borderId="20" xfId="0" applyFont="1" applyBorder="1" applyAlignment="1" applyProtection="1">
      <alignment vertical="top" wrapText="1"/>
    </xf>
    <xf numFmtId="0" fontId="15" fillId="0" borderId="41" xfId="0" applyFont="1" applyBorder="1" applyAlignment="1" applyProtection="1">
      <alignment vertical="top"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63" xfId="0" applyBorder="1" applyAlignment="1" applyProtection="1">
      <alignment horizontal="center" vertical="center"/>
    </xf>
    <xf numFmtId="0" fontId="0" fillId="0" borderId="22" xfId="0" applyBorder="1" applyAlignment="1" applyProtection="1">
      <alignment horizontal="center" vertical="center"/>
    </xf>
    <xf numFmtId="0" fontId="0" fillId="0" borderId="64" xfId="0" applyBorder="1" applyAlignment="1" applyProtection="1">
      <alignment horizontal="center" vertical="center"/>
    </xf>
    <xf numFmtId="0" fontId="0" fillId="0" borderId="22" xfId="0" applyBorder="1" applyAlignment="1" applyProtection="1">
      <alignment horizontal="left" vertical="center" indent="1"/>
    </xf>
    <xf numFmtId="0" fontId="0" fillId="0" borderId="39" xfId="0" applyBorder="1" applyAlignment="1" applyProtection="1">
      <alignment horizontal="left" vertical="center" indent="1"/>
    </xf>
    <xf numFmtId="0" fontId="0" fillId="0" borderId="57" xfId="0" applyBorder="1" applyAlignment="1" applyProtection="1">
      <alignment horizontal="center" vertical="center"/>
    </xf>
    <xf numFmtId="0" fontId="0" fillId="0" borderId="46" xfId="0" applyBorder="1" applyAlignment="1" applyProtection="1">
      <alignment horizontal="center" vertical="center"/>
    </xf>
    <xf numFmtId="0" fontId="0" fillId="0" borderId="56" xfId="0" applyBorder="1" applyAlignment="1" applyProtection="1">
      <alignment horizontal="center" vertical="center"/>
    </xf>
    <xf numFmtId="0" fontId="0" fillId="0" borderId="46" xfId="0" applyBorder="1" applyAlignment="1" applyProtection="1">
      <alignment horizontal="left" vertical="center" indent="1"/>
    </xf>
    <xf numFmtId="0" fontId="0" fillId="0" borderId="58" xfId="0" applyBorder="1" applyAlignment="1" applyProtection="1">
      <alignment horizontal="left" vertical="center" indent="1"/>
    </xf>
    <xf numFmtId="0" fontId="0" fillId="0" borderId="23"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0" fillId="0" borderId="24" xfId="0" applyBorder="1" applyAlignment="1" applyProtection="1">
      <alignment horizontal="left" vertical="center" indent="1" shrinkToFit="1"/>
    </xf>
    <xf numFmtId="0" fontId="0" fillId="0" borderId="59" xfId="0" applyBorder="1" applyAlignment="1" applyProtection="1">
      <alignment horizontal="left" vertical="center" indent="1" shrinkToFit="1"/>
    </xf>
    <xf numFmtId="0" fontId="0" fillId="0" borderId="69" xfId="0" applyBorder="1" applyAlignment="1" applyProtection="1">
      <alignment vertical="center" shrinkToFit="1"/>
    </xf>
    <xf numFmtId="0" fontId="0" fillId="0" borderId="60" xfId="0" applyBorder="1" applyAlignment="1" applyProtection="1">
      <alignment vertical="center" shrinkToFit="1"/>
    </xf>
    <xf numFmtId="0" fontId="0" fillId="0" borderId="70" xfId="0" applyBorder="1" applyAlignment="1" applyProtection="1">
      <alignment vertical="center" shrinkToFit="1"/>
    </xf>
    <xf numFmtId="176" fontId="20" fillId="2" borderId="65" xfId="0" applyNumberFormat="1" applyFont="1" applyFill="1" applyBorder="1" applyAlignment="1" applyProtection="1">
      <alignment horizontal="center" vertical="center"/>
    </xf>
    <xf numFmtId="0" fontId="9" fillId="0" borderId="16"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48" xfId="0" applyFont="1" applyBorder="1" applyAlignment="1" applyProtection="1">
      <alignment horizontal="center" vertical="center"/>
    </xf>
    <xf numFmtId="0" fontId="0" fillId="0" borderId="62" xfId="0" applyBorder="1" applyAlignment="1" applyProtection="1">
      <alignment horizontal="center" vertical="center"/>
    </xf>
    <xf numFmtId="0" fontId="0" fillId="0" borderId="16" xfId="0" applyBorder="1" applyAlignment="1" applyProtection="1">
      <alignment horizontal="center" vertical="center"/>
    </xf>
    <xf numFmtId="0" fontId="0" fillId="0" borderId="3" xfId="0" applyBorder="1" applyAlignment="1" applyProtection="1">
      <alignment horizontal="center"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6" fillId="0" borderId="0"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6" fillId="0" borderId="43" xfId="0" applyFont="1" applyFill="1" applyBorder="1" applyAlignment="1" applyProtection="1">
      <alignment horizontal="left" vertical="center" wrapText="1" indent="1"/>
    </xf>
    <xf numFmtId="0" fontId="6" fillId="0" borderId="45" xfId="0" applyFont="1" applyFill="1" applyBorder="1" applyAlignment="1" applyProtection="1">
      <alignment horizontal="left" vertical="center" wrapText="1" indent="1"/>
    </xf>
    <xf numFmtId="0" fontId="0" fillId="0" borderId="62" xfId="0" applyFont="1" applyBorder="1" applyAlignment="1" applyProtection="1">
      <alignment vertical="center" wrapText="1"/>
    </xf>
    <xf numFmtId="0" fontId="16" fillId="0" borderId="16" xfId="0" applyFont="1" applyBorder="1" applyAlignment="1" applyProtection="1">
      <alignment vertical="center" wrapText="1"/>
    </xf>
    <xf numFmtId="0" fontId="16" fillId="0" borderId="3" xfId="0" applyFont="1" applyBorder="1" applyAlignment="1" applyProtection="1">
      <alignment vertical="center" wrapText="1"/>
    </xf>
    <xf numFmtId="0" fontId="16" fillId="0" borderId="37"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21" xfId="0" applyFont="1" applyBorder="1" applyAlignment="1" applyProtection="1">
      <alignment vertical="center" wrapText="1"/>
    </xf>
    <xf numFmtId="0" fontId="16" fillId="0" borderId="42" xfId="0" applyFont="1" applyBorder="1" applyAlignment="1" applyProtection="1">
      <alignment vertical="center" wrapText="1"/>
    </xf>
    <xf numFmtId="0" fontId="16" fillId="0" borderId="43" xfId="0" applyFont="1" applyBorder="1" applyAlignment="1" applyProtection="1">
      <alignment vertical="center" wrapText="1"/>
    </xf>
    <xf numFmtId="0" fontId="16" fillId="0" borderId="4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9" fillId="0" borderId="15" xfId="0" applyFont="1" applyBorder="1" applyAlignment="1" applyProtection="1">
      <alignment horizontal="center" vertical="center"/>
    </xf>
    <xf numFmtId="0" fontId="0" fillId="2" borderId="72" xfId="0" applyFont="1" applyFill="1" applyBorder="1" applyAlignment="1" applyProtection="1">
      <alignment horizontal="center" vertical="center" wrapText="1" shrinkToFit="1"/>
    </xf>
    <xf numFmtId="0" fontId="0" fillId="2" borderId="73" xfId="0" applyFont="1" applyFill="1" applyBorder="1" applyAlignment="1" applyProtection="1">
      <alignment horizontal="center" vertical="center" wrapText="1" shrinkToFit="1"/>
    </xf>
    <xf numFmtId="0" fontId="0" fillId="2" borderId="75" xfId="0" applyFont="1" applyFill="1" applyBorder="1" applyAlignment="1" applyProtection="1">
      <alignment horizontal="center" vertical="center" wrapText="1" shrinkToFit="1"/>
    </xf>
    <xf numFmtId="0" fontId="0" fillId="2" borderId="76" xfId="0" applyFont="1" applyFill="1" applyBorder="1" applyAlignment="1" applyProtection="1">
      <alignment horizontal="center" vertical="center" wrapText="1" shrinkToFit="1"/>
    </xf>
    <xf numFmtId="0" fontId="0" fillId="2" borderId="78" xfId="0" applyFont="1" applyFill="1" applyBorder="1" applyAlignment="1" applyProtection="1">
      <alignment horizontal="center" vertical="center" wrapText="1" shrinkToFit="1"/>
    </xf>
    <xf numFmtId="0" fontId="0" fillId="2" borderId="79" xfId="0" applyFont="1" applyFill="1" applyBorder="1" applyAlignment="1" applyProtection="1">
      <alignment horizontal="center" vertical="center" wrapText="1" shrinkToFit="1"/>
    </xf>
    <xf numFmtId="0" fontId="0" fillId="0" borderId="73" xfId="0" applyFont="1" applyFill="1" applyBorder="1" applyAlignment="1" applyProtection="1">
      <alignment horizontal="center" vertical="center" wrapText="1" shrinkToFit="1"/>
    </xf>
    <xf numFmtId="0" fontId="0" fillId="0" borderId="74" xfId="0" applyFont="1" applyFill="1" applyBorder="1" applyAlignment="1" applyProtection="1">
      <alignment horizontal="center" vertical="center" wrapText="1" shrinkToFit="1"/>
    </xf>
    <xf numFmtId="0" fontId="0" fillId="0" borderId="76" xfId="0" applyFont="1" applyFill="1" applyBorder="1" applyAlignment="1" applyProtection="1">
      <alignment horizontal="center" vertical="center" wrapText="1" shrinkToFit="1"/>
    </xf>
    <xf numFmtId="0" fontId="0" fillId="0" borderId="77" xfId="0" applyFont="1" applyFill="1" applyBorder="1" applyAlignment="1" applyProtection="1">
      <alignment horizontal="center" vertical="center" wrapText="1" shrinkToFit="1"/>
    </xf>
    <xf numFmtId="0" fontId="0" fillId="0" borderId="79" xfId="0" applyFont="1" applyFill="1" applyBorder="1" applyAlignment="1" applyProtection="1">
      <alignment horizontal="center" vertical="center" wrapText="1" shrinkToFit="1"/>
    </xf>
    <xf numFmtId="0" fontId="0" fillId="0" borderId="80" xfId="0" applyFont="1" applyFill="1" applyBorder="1" applyAlignment="1" applyProtection="1">
      <alignment horizontal="center" vertical="center" wrapText="1" shrinkToFit="1"/>
    </xf>
    <xf numFmtId="0" fontId="27" fillId="0" borderId="1" xfId="0" applyFont="1" applyBorder="1" applyAlignment="1">
      <alignment horizontal="center" vertical="center"/>
    </xf>
    <xf numFmtId="0" fontId="22" fillId="0" borderId="0"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0" fontId="25" fillId="0" borderId="2"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2" xfId="0" applyFont="1" applyFill="1" applyBorder="1" applyAlignment="1">
      <alignment horizontal="left" vertical="top" wrapText="1"/>
    </xf>
    <xf numFmtId="0" fontId="0" fillId="0" borderId="2" xfId="0" applyFill="1" applyBorder="1" applyAlignment="1">
      <alignment horizontal="center" vertical="center"/>
    </xf>
    <xf numFmtId="0" fontId="24" fillId="0" borderId="1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 fillId="0" borderId="0" xfId="0" applyFont="1" applyFill="1" applyBorder="1" applyAlignment="1" applyProtection="1">
      <alignment horizontal="left" vertical="center" wrapText="1" indent="1"/>
      <protection locked="0"/>
    </xf>
    <xf numFmtId="0" fontId="6" fillId="0" borderId="41" xfId="0" applyFont="1" applyFill="1" applyBorder="1" applyAlignment="1" applyProtection="1">
      <alignment horizontal="left" vertical="center" wrapText="1" indent="1"/>
      <protection locked="0"/>
    </xf>
    <xf numFmtId="0" fontId="6" fillId="0" borderId="43" xfId="0" applyFont="1" applyFill="1" applyBorder="1" applyAlignment="1" applyProtection="1">
      <alignment horizontal="left" vertical="center" wrapText="1" indent="1"/>
      <protection locked="0"/>
    </xf>
    <xf numFmtId="0" fontId="6" fillId="0" borderId="45" xfId="0" applyFont="1" applyFill="1" applyBorder="1" applyAlignment="1" applyProtection="1">
      <alignment horizontal="left" vertical="center" wrapText="1" indent="1"/>
      <protection locked="0"/>
    </xf>
    <xf numFmtId="0" fontId="0" fillId="0" borderId="22" xfId="0" applyBorder="1" applyAlignment="1" applyProtection="1">
      <alignment horizontal="left" vertical="center" indent="1"/>
      <protection locked="0"/>
    </xf>
    <xf numFmtId="0" fontId="0" fillId="0" borderId="39" xfId="0" applyBorder="1" applyAlignment="1" applyProtection="1">
      <alignment horizontal="left" vertical="center" indent="1"/>
      <protection locked="0"/>
    </xf>
    <xf numFmtId="0" fontId="0" fillId="0" borderId="46" xfId="0" applyBorder="1" applyAlignment="1" applyProtection="1">
      <alignment horizontal="left" vertical="center" indent="1"/>
      <protection locked="0"/>
    </xf>
    <xf numFmtId="0" fontId="0" fillId="0" borderId="58" xfId="0" applyBorder="1" applyAlignment="1" applyProtection="1">
      <alignment horizontal="left" vertical="center" indent="1"/>
      <protection locked="0"/>
    </xf>
    <xf numFmtId="0" fontId="0" fillId="0" borderId="24" xfId="0" applyBorder="1" applyAlignment="1" applyProtection="1">
      <alignment horizontal="left" vertical="center" indent="1" shrinkToFit="1"/>
      <protection locked="0"/>
    </xf>
    <xf numFmtId="0" fontId="0" fillId="0" borderId="59" xfId="0" applyBorder="1" applyAlignment="1" applyProtection="1">
      <alignment horizontal="left" vertical="center" indent="1" shrinkToFit="1"/>
      <protection locked="0"/>
    </xf>
    <xf numFmtId="38" fontId="13" fillId="0" borderId="4" xfId="1" applyFont="1" applyBorder="1" applyAlignment="1" applyProtection="1">
      <alignment horizontal="center" vertical="center" shrinkToFit="1"/>
      <protection locked="0"/>
    </xf>
    <xf numFmtId="38" fontId="13" fillId="0" borderId="2" xfId="1" applyFont="1" applyBorder="1" applyAlignment="1" applyProtection="1">
      <alignment horizontal="center" vertical="center" shrinkToFit="1"/>
      <protection locked="0"/>
    </xf>
    <xf numFmtId="38" fontId="13" fillId="0" borderId="9" xfId="1" applyFont="1" applyBorder="1" applyAlignment="1" applyProtection="1">
      <alignment horizontal="center" vertical="center" shrinkToFit="1"/>
      <protection locked="0"/>
    </xf>
    <xf numFmtId="38" fontId="13" fillId="0" borderId="8" xfId="1" applyFont="1" applyBorder="1" applyAlignment="1" applyProtection="1">
      <alignment horizontal="center" vertical="center" shrinkToFit="1"/>
      <protection locked="0"/>
    </xf>
    <xf numFmtId="38" fontId="13" fillId="0" borderId="13" xfId="1" applyFont="1" applyBorder="1" applyAlignment="1" applyProtection="1">
      <alignment horizontal="center" vertical="center" shrinkToFit="1"/>
      <protection locked="0"/>
    </xf>
    <xf numFmtId="38" fontId="13" fillId="0" borderId="12" xfId="1" applyFont="1" applyBorder="1" applyAlignment="1" applyProtection="1">
      <alignment horizontal="center" vertical="center" shrinkToFit="1"/>
      <protection locked="0"/>
    </xf>
    <xf numFmtId="38" fontId="13" fillId="2" borderId="18" xfId="1" applyFont="1" applyFill="1" applyBorder="1" applyAlignment="1" applyProtection="1">
      <alignment horizontal="center" vertical="center" shrinkToFit="1"/>
    </xf>
    <xf numFmtId="38" fontId="13" fillId="2" borderId="48" xfId="1" applyFont="1" applyFill="1" applyBorder="1" applyAlignment="1" applyProtection="1">
      <alignment horizontal="center" vertical="center" shrinkToFit="1"/>
    </xf>
    <xf numFmtId="0" fontId="10"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10"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1" fillId="0" borderId="0" xfId="0" applyFont="1" applyFill="1" applyAlignment="1">
      <alignment horizontal="center" vertical="center" shrinkToFit="1"/>
    </xf>
    <xf numFmtId="0" fontId="36" fillId="0" borderId="4" xfId="0" applyFont="1" applyBorder="1" applyAlignment="1">
      <alignment vertical="center" wrapText="1"/>
    </xf>
    <xf numFmtId="0" fontId="37" fillId="0" borderId="5" xfId="0" applyFont="1" applyBorder="1" applyAlignment="1">
      <alignment vertical="center" wrapText="1"/>
    </xf>
    <xf numFmtId="0" fontId="37" fillId="0" borderId="2" xfId="0" applyFont="1" applyBorder="1" applyAlignment="1">
      <alignment vertical="center" wrapText="1"/>
    </xf>
    <xf numFmtId="0" fontId="29" fillId="0" borderId="22" xfId="0" applyFont="1" applyBorder="1" applyAlignment="1">
      <alignment horizontal="left" vertical="center" indent="1"/>
    </xf>
    <xf numFmtId="0" fontId="29" fillId="0" borderId="39" xfId="0" applyFont="1" applyBorder="1" applyAlignment="1">
      <alignment horizontal="left" vertical="center" indent="1"/>
    </xf>
    <xf numFmtId="0" fontId="29" fillId="0" borderId="46" xfId="0" applyFont="1" applyBorder="1" applyAlignment="1">
      <alignment horizontal="left" vertical="center" indent="1"/>
    </xf>
    <xf numFmtId="0" fontId="29" fillId="0" borderId="58" xfId="0" applyFont="1" applyBorder="1" applyAlignment="1">
      <alignment horizontal="left" vertical="center" indent="1"/>
    </xf>
    <xf numFmtId="0" fontId="29" fillId="0" borderId="24" xfId="0" applyFont="1" applyBorder="1" applyAlignment="1">
      <alignment horizontal="left" vertical="center" indent="1" shrinkToFit="1"/>
    </xf>
    <xf numFmtId="0" fontId="29" fillId="0" borderId="59" xfId="0" applyFont="1" applyBorder="1" applyAlignment="1">
      <alignment horizontal="left" vertical="center" indent="1" shrinkToFit="1"/>
    </xf>
    <xf numFmtId="176" fontId="20" fillId="2" borderId="66" xfId="0" applyNumberFormat="1" applyFont="1" applyFill="1" applyBorder="1" applyAlignment="1">
      <alignment horizontal="center" vertical="center"/>
    </xf>
    <xf numFmtId="176" fontId="20" fillId="2" borderId="67" xfId="0" applyNumberFormat="1" applyFont="1" applyFill="1" applyBorder="1" applyAlignment="1">
      <alignment horizontal="center" vertical="center"/>
    </xf>
    <xf numFmtId="176" fontId="20" fillId="2" borderId="68" xfId="0" applyNumberFormat="1" applyFont="1" applyFill="1" applyBorder="1" applyAlignment="1">
      <alignment horizontal="center" vertical="center"/>
    </xf>
    <xf numFmtId="38" fontId="35" fillId="0" borderId="9" xfId="1" applyFont="1" applyBorder="1" applyAlignment="1">
      <alignment horizontal="center" vertical="center" shrinkToFit="1"/>
    </xf>
    <xf numFmtId="38" fontId="35" fillId="0" borderId="8" xfId="1" applyFont="1" applyBorder="1" applyAlignment="1">
      <alignment horizontal="center" vertical="center" shrinkToFit="1"/>
    </xf>
    <xf numFmtId="38" fontId="13" fillId="2" borderId="7" xfId="1" applyFont="1" applyFill="1" applyBorder="1" applyAlignment="1">
      <alignment horizontal="center" vertical="center" shrinkToFit="1"/>
    </xf>
    <xf numFmtId="38" fontId="13" fillId="2" borderId="36" xfId="1" applyFont="1" applyFill="1" applyBorder="1" applyAlignment="1">
      <alignment horizontal="center" vertical="center" shrinkToFit="1"/>
    </xf>
    <xf numFmtId="38" fontId="35" fillId="0" borderId="4" xfId="1" applyFont="1" applyBorder="1" applyAlignment="1">
      <alignment horizontal="center" vertical="center" shrinkToFit="1"/>
    </xf>
    <xf numFmtId="38" fontId="35" fillId="0" borderId="2" xfId="1" applyFont="1" applyBorder="1" applyAlignment="1">
      <alignment horizontal="center" vertical="center" shrinkToFit="1"/>
    </xf>
    <xf numFmtId="38" fontId="13" fillId="2" borderId="5" xfId="1" applyFont="1" applyFill="1" applyBorder="1" applyAlignment="1">
      <alignment horizontal="center" vertical="center" shrinkToFit="1"/>
    </xf>
    <xf numFmtId="38" fontId="13" fillId="2" borderId="38" xfId="1" applyFont="1" applyFill="1" applyBorder="1" applyAlignment="1">
      <alignment horizontal="center" vertical="center"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0" fillId="0" borderId="61" xfId="0" applyBorder="1" applyAlignment="1">
      <alignment vertical="center" shrinkToFit="1"/>
    </xf>
    <xf numFmtId="0" fontId="0" fillId="0" borderId="71" xfId="0" applyBorder="1" applyAlignment="1">
      <alignment vertical="center" shrinkToFit="1"/>
    </xf>
    <xf numFmtId="0" fontId="0" fillId="0" borderId="69" xfId="0" applyBorder="1" applyAlignment="1">
      <alignment vertical="center" shrinkToFit="1"/>
    </xf>
    <xf numFmtId="0" fontId="0" fillId="0" borderId="60" xfId="0" applyBorder="1" applyAlignment="1">
      <alignment vertical="center" shrinkToFit="1"/>
    </xf>
    <xf numFmtId="0" fontId="0" fillId="0" borderId="70" xfId="0" applyBorder="1" applyAlignment="1">
      <alignment vertical="center" shrinkToFit="1"/>
    </xf>
    <xf numFmtId="176" fontId="20" fillId="2" borderId="65" xfId="0" applyNumberFormat="1" applyFont="1" applyFill="1" applyBorder="1" applyAlignment="1">
      <alignment horizontal="center" vertical="center"/>
    </xf>
    <xf numFmtId="0" fontId="9" fillId="0" borderId="16" xfId="0" applyFont="1" applyBorder="1" applyAlignment="1">
      <alignment horizontal="center" vertical="center"/>
    </xf>
    <xf numFmtId="0" fontId="11" fillId="0" borderId="40" xfId="0" applyFont="1" applyBorder="1" applyAlignment="1">
      <alignment horizontal="center" vertical="center"/>
    </xf>
    <xf numFmtId="0" fontId="11" fillId="0" borderId="18" xfId="0" applyFont="1" applyBorder="1" applyAlignment="1">
      <alignment horizontal="center" vertical="center"/>
    </xf>
    <xf numFmtId="0" fontId="11" fillId="0" borderId="48" xfId="0" applyFont="1" applyBorder="1" applyAlignment="1">
      <alignment horizontal="center" vertical="center"/>
    </xf>
    <xf numFmtId="38" fontId="13" fillId="2" borderId="11" xfId="1" applyFont="1" applyFill="1" applyBorder="1" applyAlignment="1">
      <alignment horizontal="center" vertical="center" shrinkToFit="1"/>
    </xf>
    <xf numFmtId="38" fontId="13" fillId="2" borderId="35" xfId="1" applyFont="1" applyFill="1" applyBorder="1" applyAlignment="1">
      <alignment horizontal="center" vertical="center" shrinkToFit="1"/>
    </xf>
    <xf numFmtId="38" fontId="35" fillId="0" borderId="13" xfId="1" applyFont="1" applyBorder="1" applyAlignment="1">
      <alignment horizontal="center" vertical="center" shrinkToFit="1"/>
    </xf>
    <xf numFmtId="38" fontId="35" fillId="0" borderId="12" xfId="1" applyFont="1" applyBorder="1" applyAlignment="1">
      <alignment horizontal="center" vertical="center" shrinkToFi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1" fillId="0" borderId="25"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13"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2" xfId="0" applyFont="1" applyBorder="1" applyAlignment="1">
      <alignment horizontal="center" vertical="center" shrinkToFi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4" fillId="0" borderId="27" xfId="0" applyFont="1" applyBorder="1" applyAlignment="1">
      <alignment horizontal="center" vertical="center" shrinkToFit="1"/>
    </xf>
    <xf numFmtId="0" fontId="34" fillId="0" borderId="28"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18" xfId="0" applyFont="1" applyBorder="1" applyAlignment="1">
      <alignment horizontal="center" vertical="center" shrinkToFit="1"/>
    </xf>
    <xf numFmtId="0" fontId="0" fillId="0" borderId="30" xfId="0" applyBorder="1" applyAlignment="1">
      <alignment horizontal="center" vertical="center"/>
    </xf>
    <xf numFmtId="0" fontId="0" fillId="0" borderId="18" xfId="0" applyBorder="1" applyAlignment="1">
      <alignment horizontal="center" vertical="center"/>
    </xf>
    <xf numFmtId="0" fontId="0" fillId="0" borderId="30" xfId="0" quotePrefix="1" applyBorder="1" applyAlignment="1">
      <alignment horizontal="center" vertical="center"/>
    </xf>
    <xf numFmtId="0" fontId="0" fillId="0" borderId="18" xfId="0" quotePrefix="1" applyBorder="1" applyAlignment="1">
      <alignment horizontal="center" vertical="center"/>
    </xf>
    <xf numFmtId="0" fontId="10" fillId="0" borderId="30" xfId="0" applyFont="1" applyBorder="1" applyAlignment="1">
      <alignment horizontal="center" vertical="center" shrinkToFit="1"/>
    </xf>
    <xf numFmtId="0" fontId="29" fillId="0" borderId="0" xfId="0" applyFont="1" applyAlignment="1">
      <alignment horizontal="center" vertical="center"/>
    </xf>
    <xf numFmtId="0" fontId="29" fillId="0" borderId="0" xfId="0" applyFont="1" applyAlignment="1">
      <alignment vertical="center" wrapText="1"/>
    </xf>
    <xf numFmtId="0" fontId="31" fillId="0" borderId="0" xfId="0" applyFont="1" applyAlignment="1">
      <alignment vertical="center" shrinkToFit="1"/>
    </xf>
    <xf numFmtId="0" fontId="29" fillId="0" borderId="0" xfId="0" applyFont="1" applyAlignment="1">
      <alignment vertical="center"/>
    </xf>
    <xf numFmtId="0" fontId="38" fillId="0" borderId="22" xfId="0" applyFont="1" applyBorder="1" applyAlignment="1">
      <alignment horizontal="left" vertical="center" indent="1"/>
    </xf>
    <xf numFmtId="0" fontId="38" fillId="0" borderId="39" xfId="0" applyFont="1" applyBorder="1" applyAlignment="1">
      <alignment horizontal="left" vertical="center" indent="1"/>
    </xf>
    <xf numFmtId="0" fontId="38" fillId="0" borderId="46" xfId="0" applyFont="1" applyBorder="1" applyAlignment="1">
      <alignment horizontal="left" vertical="center" indent="1"/>
    </xf>
    <xf numFmtId="0" fontId="38" fillId="0" borderId="58" xfId="0" applyFont="1" applyBorder="1" applyAlignment="1">
      <alignment horizontal="left" vertical="center" indent="1"/>
    </xf>
    <xf numFmtId="0" fontId="38" fillId="0" borderId="24" xfId="0" applyFont="1" applyBorder="1" applyAlignment="1">
      <alignment horizontal="left" vertical="center" indent="1" shrinkToFit="1"/>
    </xf>
    <xf numFmtId="0" fontId="38" fillId="0" borderId="59" xfId="0" applyFont="1" applyBorder="1" applyAlignment="1">
      <alignment horizontal="left" vertical="center" indent="1" shrinkToFit="1"/>
    </xf>
    <xf numFmtId="38" fontId="45" fillId="0" borderId="4" xfId="1" applyFont="1" applyBorder="1" applyAlignment="1">
      <alignment horizontal="center" vertical="center" shrinkToFit="1"/>
    </xf>
    <xf numFmtId="38" fontId="45" fillId="0" borderId="2" xfId="1" applyFont="1" applyBorder="1" applyAlignment="1">
      <alignment horizontal="center" vertical="center" shrinkToFit="1"/>
    </xf>
    <xf numFmtId="0" fontId="9" fillId="0" borderId="15" xfId="0" applyFont="1" applyBorder="1" applyAlignment="1">
      <alignment horizontal="center" vertical="center"/>
    </xf>
    <xf numFmtId="0" fontId="0" fillId="0" borderId="1" xfId="0" applyBorder="1" applyAlignment="1">
      <alignment horizontal="center" vertical="center"/>
    </xf>
    <xf numFmtId="0" fontId="10" fillId="0" borderId="0" xfId="0" applyFont="1" applyAlignment="1">
      <alignment horizontal="center" vertical="center"/>
    </xf>
    <xf numFmtId="38" fontId="45" fillId="0" borderId="9" xfId="1" applyFont="1" applyBorder="1" applyAlignment="1">
      <alignment horizontal="center" vertical="center" shrinkToFit="1"/>
    </xf>
    <xf numFmtId="38" fontId="45" fillId="0" borderId="8" xfId="1" applyFont="1" applyBorder="1" applyAlignment="1">
      <alignment horizontal="center" vertical="center" shrinkToFit="1"/>
    </xf>
    <xf numFmtId="38" fontId="45" fillId="0" borderId="13" xfId="1" applyFont="1" applyBorder="1" applyAlignment="1">
      <alignment horizontal="center" vertical="center" shrinkToFit="1"/>
    </xf>
    <xf numFmtId="38" fontId="45" fillId="0" borderId="12" xfId="1" applyFont="1" applyBorder="1" applyAlignment="1">
      <alignment horizontal="center" vertical="center" shrinkToFit="1"/>
    </xf>
    <xf numFmtId="0" fontId="38" fillId="0" borderId="81" xfId="0" applyFont="1" applyBorder="1" applyAlignment="1">
      <alignment horizontal="center" vertical="center"/>
    </xf>
    <xf numFmtId="0" fontId="38" fillId="0" borderId="82" xfId="0" applyFont="1" applyBorder="1" applyAlignment="1">
      <alignment horizontal="center" vertical="center"/>
    </xf>
    <xf numFmtId="0" fontId="38" fillId="0" borderId="83" xfId="0" applyFont="1" applyBorder="1" applyAlignment="1">
      <alignment horizontal="center" vertical="center"/>
    </xf>
    <xf numFmtId="0" fontId="38" fillId="0" borderId="9"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44" fillId="0" borderId="25" xfId="0" applyFont="1" applyBorder="1" applyAlignment="1">
      <alignment horizontal="center" vertical="center" shrinkToFit="1"/>
    </xf>
    <xf numFmtId="0" fontId="40" fillId="0" borderId="26" xfId="0" applyFont="1" applyBorder="1" applyAlignment="1">
      <alignment horizontal="center" vertical="center" shrinkToFit="1"/>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40" fillId="0" borderId="13"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12" xfId="0" applyFont="1" applyBorder="1" applyAlignment="1">
      <alignment horizontal="center" vertical="center" shrinkToFi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40" fillId="0" borderId="27" xfId="0" applyFont="1" applyBorder="1" applyAlignment="1">
      <alignment horizontal="center" vertical="center" shrinkToFit="1"/>
    </xf>
    <xf numFmtId="0" fontId="40"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34" xfId="0" applyBorder="1" applyAlignment="1">
      <alignment horizontal="center" vertical="center"/>
    </xf>
    <xf numFmtId="0" fontId="39" fillId="0" borderId="0" xfId="0" applyFont="1" applyAlignment="1">
      <alignment horizontal="center" vertical="center"/>
    </xf>
    <xf numFmtId="0" fontId="39" fillId="0" borderId="0" xfId="0" applyFont="1" applyAlignment="1">
      <alignment vertical="center" wrapText="1"/>
    </xf>
    <xf numFmtId="0" fontId="40" fillId="0" borderId="0" xfId="0" applyFont="1" applyAlignment="1">
      <alignment vertical="center" shrinkToFit="1"/>
    </xf>
    <xf numFmtId="0" fontId="39" fillId="0" borderId="0" xfId="0" applyFont="1" applyAlignment="1">
      <alignment vertical="center"/>
    </xf>
    <xf numFmtId="0" fontId="21" fillId="0" borderId="30" xfId="0" applyFont="1" applyFill="1" applyBorder="1" applyAlignment="1" applyProtection="1">
      <alignment horizontal="center" vertical="center" shrinkToFit="1"/>
      <protection locked="0"/>
    </xf>
    <xf numFmtId="0" fontId="39" fillId="0" borderId="81" xfId="0" applyFont="1" applyBorder="1" applyAlignment="1">
      <alignment horizontal="center" vertical="center"/>
    </xf>
    <xf numFmtId="0" fontId="39" fillId="0" borderId="82" xfId="0" applyFont="1" applyBorder="1" applyAlignment="1">
      <alignment horizontal="center" vertical="center"/>
    </xf>
    <xf numFmtId="0" fontId="39" fillId="0" borderId="83" xfId="0" applyFont="1" applyBorder="1" applyAlignment="1">
      <alignment horizontal="center" vertical="center"/>
    </xf>
    <xf numFmtId="0" fontId="39" fillId="0" borderId="9"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40" fillId="0" borderId="25" xfId="0" applyFont="1" applyBorder="1" applyAlignment="1">
      <alignment horizontal="center" vertical="center" shrinkToFit="1"/>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7" fillId="0" borderId="0" xfId="0" applyFont="1" applyAlignment="1" applyProtection="1">
      <alignment vertical="center"/>
    </xf>
    <xf numFmtId="0" fontId="8" fillId="0" borderId="0" xfId="0" applyFont="1" applyAlignment="1" applyProtection="1">
      <alignment vertical="center"/>
    </xf>
    <xf numFmtId="0" fontId="7" fillId="0" borderId="0" xfId="0" applyFont="1" applyAlignment="1">
      <alignment vertical="center"/>
    </xf>
    <xf numFmtId="0" fontId="41" fillId="0" borderId="0" xfId="0" applyFont="1" applyAlignment="1">
      <alignment vertical="center"/>
    </xf>
  </cellXfs>
  <cellStyles count="2">
    <cellStyle name="桁区切り" xfId="1" builtinId="6"/>
    <cellStyle name="標準" xfId="0" builtinId="0"/>
  </cellStyles>
  <dxfs count="120">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rgb="FFCCFFFF"/>
        </patternFill>
      </fill>
    </dxf>
    <dxf>
      <fill>
        <patternFill>
          <bgColor theme="0"/>
        </patternFill>
      </fill>
    </dxf>
    <dxf>
      <fill>
        <patternFill>
          <bgColor rgb="FFCCFFFF"/>
        </patternFill>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bgColor rgb="FFCCFFFF"/>
        </patternFill>
      </fill>
    </dxf>
    <dxf>
      <fill>
        <patternFill>
          <bgColor theme="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6500"/>
      </font>
      <fill>
        <patternFill>
          <bgColor rgb="FFFFEB9C"/>
        </patternFill>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patternType="mediumGray"/>
      </fill>
    </dxf>
    <dxf>
      <fill>
        <patternFill patternType="mediumGray"/>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rgb="FFCCFFFF"/>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
      <fill>
        <patternFill patternType="mediumGray"/>
      </fill>
    </dxf>
    <dxf>
      <fill>
        <patternFill patternType="mediumGray"/>
      </fill>
    </dxf>
    <dxf>
      <fill>
        <patternFill patternType="mediumGray"/>
      </fill>
    </dxf>
    <dxf>
      <font>
        <color rgb="FF9C0006"/>
      </font>
      <fill>
        <patternFill>
          <bgColor rgb="FFFFC7CE"/>
        </patternFill>
      </fill>
    </dxf>
    <dxf>
      <font>
        <color rgb="FF006100"/>
      </font>
      <fill>
        <patternFill>
          <bgColor rgb="FFC6EFCE"/>
        </patternFill>
      </fill>
    </dxf>
    <dxf>
      <font>
        <color theme="1" tint="0.34998626667073579"/>
      </font>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0"/>
        </patternFill>
      </fill>
    </dxf>
    <dxf>
      <fill>
        <patternFill>
          <bgColor rgb="FFCCFFFF"/>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rgb="FFCCFFFF"/>
        </patternFill>
      </fill>
    </dxf>
    <dxf>
      <fill>
        <patternFill>
          <bgColor rgb="FFCCFFFF"/>
        </patternFill>
      </fill>
      <border>
        <left style="thin">
          <color auto="1"/>
        </left>
        <right style="thin">
          <color auto="1"/>
        </right>
        <top style="thin">
          <color auto="1"/>
        </top>
        <bottom style="thin">
          <color auto="1"/>
        </bottom>
      </border>
    </dxf>
  </dxfs>
  <tableStyles count="0" defaultTableStyle="TableStyleMedium2" defaultPivotStyle="PivotStyleMedium9"/>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32" lockText="1" noThreeD="1"/>
</file>

<file path=xl/ctrlProps/ctrlProp10.xml><?xml version="1.0" encoding="utf-8"?>
<formControlPr xmlns="http://schemas.microsoft.com/office/spreadsheetml/2009/9/main" objectType="CheckBox" fmlaLink="$AK$32" lockText="1" noThreeD="1"/>
</file>

<file path=xl/ctrlProps/ctrlProp11.xml><?xml version="1.0" encoding="utf-8"?>
<formControlPr xmlns="http://schemas.microsoft.com/office/spreadsheetml/2009/9/main" objectType="Radio" firstButton="1" fmlaLink="$AK$58"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K$64"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AK$43" lockText="1" noThreeD="1"/>
</file>

<file path=xl/ctrlProps/ctrlProp18.xml><?xml version="1.0" encoding="utf-8"?>
<formControlPr xmlns="http://schemas.microsoft.com/office/spreadsheetml/2009/9/main" objectType="CheckBox" fmlaLink="$AK$54"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Radio" firstButton="1" fmlaLink="$AK$58" lockText="1" noThreeD="1"/>
</file>

<file path=xl/ctrlProps/ctrlProp20.xml><?xml version="1.0" encoding="utf-8"?>
<formControlPr xmlns="http://schemas.microsoft.com/office/spreadsheetml/2009/9/main" objectType="Radio" firstButton="1" fmlaLink="#REF!"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REF!"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Radio" firstButton="1" fmlaLink="#REF!"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REF!"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Radio" firstButton="1" fmlaLink="#REF!"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REF!"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Radio" firstButton="1" fmlaLink="$AK$64"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K$43" lockText="1" noThreeD="1"/>
</file>

<file path=xl/ctrlProps/ctrlProp9.xml><?xml version="1.0" encoding="utf-8"?>
<formControlPr xmlns="http://schemas.microsoft.com/office/spreadsheetml/2009/9/main" objectType="CheckBox" fmlaLink="$AK$54" lockText="1" noThreeD="1"/>
</file>

<file path=xl/drawings/drawing1.xml><?xml version="1.0" encoding="utf-8"?>
<xdr:wsDr xmlns:xdr="http://schemas.openxmlformats.org/drawingml/2006/spreadsheetDrawing" xmlns:a="http://schemas.openxmlformats.org/drawingml/2006/main">
  <xdr:twoCellAnchor>
    <xdr:from>
      <xdr:col>0</xdr:col>
      <xdr:colOff>118302</xdr:colOff>
      <xdr:row>55</xdr:row>
      <xdr:rowOff>0</xdr:rowOff>
    </xdr:from>
    <xdr:to>
      <xdr:col>25</xdr:col>
      <xdr:colOff>216913</xdr:colOff>
      <xdr:row>57</xdr:row>
      <xdr:rowOff>68034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302" y="13702393"/>
          <a:ext cx="6562004" cy="367391"/>
          <a:chOff x="164727" y="51856804"/>
          <a:chExt cx="6562004" cy="367408"/>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8567" y="77320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123825</xdr:rowOff>
        </xdr:from>
        <xdr:to>
          <xdr:col>2</xdr:col>
          <xdr:colOff>142875</xdr:colOff>
          <xdr:row>31</xdr:row>
          <xdr:rowOff>104775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721929" y="14014508"/>
          <a:ext cx="2326821" cy="289770"/>
          <a:chOff x="6463416" y="52985623"/>
          <a:chExt cx="2460171" cy="466898"/>
        </a:xfrm>
      </xdr:grpSpPr>
      <mc:AlternateContent xmlns:mc="http://schemas.openxmlformats.org/markup-compatibility/2006">
        <mc:Choice xmlns:a14="http://schemas.microsoft.com/office/drawing/2010/main" Requires="a14">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7668988"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6" name="Group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6463416"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27995" y="53335917"/>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6694715" y="15354099"/>
          <a:ext cx="2354035" cy="307722"/>
          <a:chOff x="6436191" y="53906682"/>
          <a:chExt cx="2477860" cy="385471"/>
        </a:xfrm>
      </xdr:grpSpPr>
      <mc:AlternateContent xmlns:mc="http://schemas.openxmlformats.org/markup-compatibility/2006">
        <mc:Choice xmlns:a14="http://schemas.microsoft.com/office/drawing/2010/main" Requires="a14">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6682468" y="54028050"/>
                <a:ext cx="843643" cy="1877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7659460" y="54032605"/>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6436191" y="53965585"/>
                <a:ext cx="2477860" cy="326568"/>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88567" y="16267776"/>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123825</xdr:rowOff>
        </xdr:from>
        <xdr:to>
          <xdr:col>2</xdr:col>
          <xdr:colOff>142875</xdr:colOff>
          <xdr:row>42</xdr:row>
          <xdr:rowOff>104775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88567" y="2953474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123825</xdr:rowOff>
        </xdr:from>
        <xdr:to>
          <xdr:col>2</xdr:col>
          <xdr:colOff>142875</xdr:colOff>
          <xdr:row>53</xdr:row>
          <xdr:rowOff>104775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78105</xdr:colOff>
      <xdr:row>0</xdr:row>
      <xdr:rowOff>116205</xdr:rowOff>
    </xdr:from>
    <xdr:ext cx="1007349" cy="38862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5" y="116205"/>
          <a:ext cx="1007349" cy="388620"/>
        </a:xfrm>
        <a:prstGeom prst="rect">
          <a:avLst/>
        </a:prstGeom>
        <a:noFill/>
        <a:ln w="317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b="1"/>
            <a:t>別表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118302</xdr:colOff>
      <xdr:row>55</xdr:row>
      <xdr:rowOff>0</xdr:rowOff>
    </xdr:from>
    <xdr:to>
      <xdr:col>25</xdr:col>
      <xdr:colOff>216913</xdr:colOff>
      <xdr:row>57</xdr:row>
      <xdr:rowOff>68034</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18302" y="13491882"/>
          <a:ext cx="6541993" cy="381799"/>
          <a:chOff x="164727" y="51856804"/>
          <a:chExt cx="6562004" cy="367408"/>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8567" y="752246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123825</xdr:rowOff>
        </xdr:from>
        <xdr:to>
          <xdr:col>2</xdr:col>
          <xdr:colOff>142875</xdr:colOff>
          <xdr:row>31</xdr:row>
          <xdr:rowOff>104775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701118" y="13818405"/>
          <a:ext cx="2319617" cy="289770"/>
          <a:chOff x="6463411" y="52985623"/>
          <a:chExt cx="2460171" cy="466898"/>
        </a:xfrm>
      </xdr:grpSpPr>
      <mc:AlternateContent xmlns:mc="http://schemas.openxmlformats.org/markup-compatibility/2006">
        <mc:Choice xmlns:a14="http://schemas.microsoft.com/office/drawing/2010/main" Requires="a14">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87" name="Option Button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88" name="Group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6463411"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27995" y="15132503"/>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6674704" y="15141988"/>
          <a:ext cx="2346031" cy="310924"/>
          <a:chOff x="6436191" y="53906682"/>
          <a:chExt cx="2477860" cy="385508"/>
        </a:xfrm>
      </xdr:grpSpPr>
      <mc:AlternateContent xmlns:mc="http://schemas.openxmlformats.org/markup-compatibility/2006">
        <mc:Choice xmlns:a14="http://schemas.microsoft.com/office/drawing/2010/main" Requires="a14">
          <xdr:sp macro="" textlink="">
            <xdr:nvSpPr>
              <xdr:cNvPr id="16389" name="Option Button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6682468" y="54028050"/>
                <a:ext cx="843643" cy="1877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90" name="Option Button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7659460" y="54032606"/>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6391" name="Group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6436191" y="53965623"/>
                <a:ext cx="2477860" cy="326567"/>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88567" y="1019899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123825</xdr:rowOff>
        </xdr:from>
        <xdr:to>
          <xdr:col>2</xdr:col>
          <xdr:colOff>142875</xdr:colOff>
          <xdr:row>42</xdr:row>
          <xdr:rowOff>104775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88567" y="128755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123825</xdr:rowOff>
        </xdr:from>
        <xdr:to>
          <xdr:col>2</xdr:col>
          <xdr:colOff>142875</xdr:colOff>
          <xdr:row>53</xdr:row>
          <xdr:rowOff>104775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xdr:colOff>
      <xdr:row>3</xdr:row>
      <xdr:rowOff>100852</xdr:rowOff>
    </xdr:from>
    <xdr:to>
      <xdr:col>15</xdr:col>
      <xdr:colOff>104790</xdr:colOff>
      <xdr:row>7</xdr:row>
      <xdr:rowOff>155853</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3" y="773205"/>
          <a:ext cx="3970816" cy="996295"/>
          <a:chOff x="767823" y="776046"/>
          <a:chExt cx="3952102" cy="1006191"/>
        </a:xfrm>
      </xdr:grpSpPr>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9046" y="776046"/>
            <a:ext cx="3910879" cy="992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00B050"/>
                  </a:solidFill>
                </a:ln>
              </a:rPr>
              <a:t>【Excel</a:t>
            </a:r>
            <a:r>
              <a:rPr kumimoji="1" lang="ja-JP" altLang="en-US" sz="3600">
                <a:ln w="101600">
                  <a:solidFill>
                    <a:srgbClr val="00B050"/>
                  </a:solidFill>
                </a:ln>
              </a:rPr>
              <a:t>入力要領</a:t>
            </a:r>
            <a:r>
              <a:rPr kumimoji="1" lang="en-US" altLang="ja-JP" sz="3600">
                <a:ln w="101600">
                  <a:solidFill>
                    <a:srgbClr val="00B050"/>
                  </a:solidFill>
                </a:ln>
              </a:rPr>
              <a:t>】</a:t>
            </a:r>
            <a:endParaRPr kumimoji="1" lang="ja-JP" altLang="en-US" sz="3600">
              <a:ln w="101600">
                <a:solidFill>
                  <a:srgbClr val="00B050"/>
                </a:solidFill>
              </a:ln>
            </a:endParaRPr>
          </a:p>
        </xdr:txBody>
      </xdr: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67823" y="789658"/>
            <a:ext cx="3910879" cy="992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【Excel</a:t>
            </a:r>
            <a:r>
              <a:rPr kumimoji="1" lang="ja-JP" altLang="en-US" sz="3600">
                <a:solidFill>
                  <a:schemeClr val="bg1"/>
                </a:solidFill>
              </a:rPr>
              <a:t>入力要領</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27</xdr:col>
      <xdr:colOff>33617</xdr:colOff>
      <xdr:row>0</xdr:row>
      <xdr:rowOff>212912</xdr:rowOff>
    </xdr:from>
    <xdr:ext cx="1626166" cy="406494"/>
    <xdr:sp macro="" textlink="">
      <xdr:nvSpPr>
        <xdr:cNvPr id="28" name="角丸四角形吹き出し 27">
          <a:extLst>
            <a:ext uri="{FF2B5EF4-FFF2-40B4-BE49-F238E27FC236}">
              <a16:creationId xmlns:a16="http://schemas.microsoft.com/office/drawing/2014/main" id="{00000000-0008-0000-0200-00001C000000}"/>
            </a:ext>
          </a:extLst>
        </xdr:cNvPr>
        <xdr:cNvSpPr/>
      </xdr:nvSpPr>
      <xdr:spPr>
        <a:xfrm>
          <a:off x="6977342" y="212912"/>
          <a:ext cx="1626166" cy="406494"/>
        </a:xfrm>
        <a:prstGeom prst="wedgeRoundRectCallout">
          <a:avLst>
            <a:gd name="adj1" fmla="val 8895"/>
            <a:gd name="adj2" fmla="val 7679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l"/>
          <a:r>
            <a:rPr kumimoji="1" lang="ja-JP" altLang="en-US" sz="1100" u="sng"/>
            <a:t>提出（投函）日</a:t>
          </a:r>
          <a:r>
            <a:rPr kumimoji="1" lang="ja-JP" altLang="en-US" sz="1100"/>
            <a:t>を入力</a:t>
          </a:r>
          <a:endParaRPr kumimoji="1" lang="en-US" altLang="ja-JP" sz="1100"/>
        </a:p>
      </xdr:txBody>
    </xdr:sp>
    <xdr:clientData/>
  </xdr:oneCellAnchor>
  <xdr:oneCellAnchor>
    <xdr:from>
      <xdr:col>23</xdr:col>
      <xdr:colOff>78364</xdr:colOff>
      <xdr:row>12</xdr:row>
      <xdr:rowOff>56333</xdr:rowOff>
    </xdr:from>
    <xdr:ext cx="1496437" cy="556181"/>
    <xdr:sp macro="" textlink="">
      <xdr:nvSpPr>
        <xdr:cNvPr id="31" name="角丸四角形吹き出し 30">
          <a:extLst>
            <a:ext uri="{FF2B5EF4-FFF2-40B4-BE49-F238E27FC236}">
              <a16:creationId xmlns:a16="http://schemas.microsoft.com/office/drawing/2014/main" id="{00000000-0008-0000-0200-00001F000000}"/>
            </a:ext>
          </a:extLst>
        </xdr:cNvPr>
        <xdr:cNvSpPr/>
      </xdr:nvSpPr>
      <xdr:spPr>
        <a:xfrm>
          <a:off x="5993389" y="3275783"/>
          <a:ext cx="1496437" cy="556181"/>
        </a:xfrm>
        <a:prstGeom prst="wedgeRoundRectCallout">
          <a:avLst>
            <a:gd name="adj1" fmla="val 491"/>
            <a:gd name="adj2" fmla="val -77754"/>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当該報告に関する</a:t>
          </a:r>
          <a:endParaRPr kumimoji="1" lang="en-US" altLang="ja-JP" sz="1100"/>
        </a:p>
        <a:p>
          <a:pPr algn="l">
            <a:lnSpc>
              <a:spcPts val="1600"/>
            </a:lnSpc>
          </a:pPr>
          <a:r>
            <a:rPr kumimoji="1" lang="ja-JP" altLang="en-US" sz="1100"/>
            <a:t>問い合わせ先を明記</a:t>
          </a:r>
          <a:endParaRPr kumimoji="1" lang="en-US" altLang="ja-JP" sz="1100"/>
        </a:p>
      </xdr:txBody>
    </xdr:sp>
    <xdr:clientData/>
  </xdr:oneCellAnchor>
  <xdr:oneCellAnchor>
    <xdr:from>
      <xdr:col>5</xdr:col>
      <xdr:colOff>248854</xdr:colOff>
      <xdr:row>7</xdr:row>
      <xdr:rowOff>84711</xdr:rowOff>
    </xdr:from>
    <xdr:ext cx="2488922" cy="556181"/>
    <xdr:sp macro="" textlink="">
      <xdr:nvSpPr>
        <xdr:cNvPr id="32" name="角丸四角形吹き出し 31">
          <a:extLst>
            <a:ext uri="{FF2B5EF4-FFF2-40B4-BE49-F238E27FC236}">
              <a16:creationId xmlns:a16="http://schemas.microsoft.com/office/drawing/2014/main" id="{00000000-0008-0000-0200-000020000000}"/>
            </a:ext>
          </a:extLst>
        </xdr:cNvPr>
        <xdr:cNvSpPr/>
      </xdr:nvSpPr>
      <xdr:spPr>
        <a:xfrm>
          <a:off x="1534729" y="1713486"/>
          <a:ext cx="2488922" cy="556181"/>
        </a:xfrm>
        <a:prstGeom prst="wedgeRoundRectCallout">
          <a:avLst>
            <a:gd name="adj1" fmla="val -39584"/>
            <a:gd name="adj2" fmla="val 67228"/>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居宅介護支援事業所の事業所番号を</a:t>
          </a:r>
          <a:endParaRPr kumimoji="1" lang="en-US" altLang="ja-JP" sz="1100"/>
        </a:p>
        <a:p>
          <a:pPr algn="l">
            <a:lnSpc>
              <a:spcPts val="1600"/>
            </a:lnSpc>
          </a:pPr>
          <a:r>
            <a:rPr kumimoji="1" lang="ja-JP" altLang="en-US" sz="1100" u="sng"/>
            <a:t>正確に</a:t>
          </a:r>
          <a:r>
            <a:rPr kumimoji="1" lang="ja-JP" altLang="en-US" sz="1100"/>
            <a:t>入力（</a:t>
          </a:r>
          <a:r>
            <a:rPr kumimoji="1" lang="en-US" altLang="ja-JP" sz="1100"/>
            <a:t>※</a:t>
          </a:r>
          <a:r>
            <a:rPr kumimoji="1" lang="ja-JP" altLang="en-US" sz="1100"/>
            <a:t>間違い多発）</a:t>
          </a:r>
          <a:endParaRPr kumimoji="1" lang="en-US" altLang="ja-JP" sz="1100"/>
        </a:p>
      </xdr:txBody>
    </xdr:sp>
    <xdr:clientData/>
  </xdr:oneCellAnchor>
  <xdr:oneCellAnchor>
    <xdr:from>
      <xdr:col>2</xdr:col>
      <xdr:colOff>130027</xdr:colOff>
      <xdr:row>14</xdr:row>
      <xdr:rowOff>59811</xdr:rowOff>
    </xdr:from>
    <xdr:ext cx="1803544" cy="783193"/>
    <xdr:sp macro="" textlink="">
      <xdr:nvSpPr>
        <xdr:cNvPr id="33" name="角丸四角形吹き出し 32">
          <a:extLst>
            <a:ext uri="{FF2B5EF4-FFF2-40B4-BE49-F238E27FC236}">
              <a16:creationId xmlns:a16="http://schemas.microsoft.com/office/drawing/2014/main" id="{00000000-0008-0000-0200-000021000000}"/>
            </a:ext>
          </a:extLst>
        </xdr:cNvPr>
        <xdr:cNvSpPr/>
      </xdr:nvSpPr>
      <xdr:spPr>
        <a:xfrm>
          <a:off x="644377" y="3612636"/>
          <a:ext cx="1803544" cy="783193"/>
        </a:xfrm>
        <a:prstGeom prst="wedgeRoundRectCallout">
          <a:avLst>
            <a:gd name="adj1" fmla="val -4698"/>
            <a:gd name="adj2" fmla="val 64263"/>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主に太枠内を入力</a:t>
          </a:r>
          <a:endParaRPr kumimoji="1" lang="en-US" altLang="ja-JP" sz="1100"/>
        </a:p>
        <a:p>
          <a:pPr algn="l">
            <a:lnSpc>
              <a:spcPts val="1600"/>
            </a:lnSpc>
          </a:pPr>
          <a:r>
            <a:rPr kumimoji="1" lang="ja-JP" altLang="en-US" sz="1100"/>
            <a:t>水色着色箇所は必須入力</a:t>
          </a:r>
          <a:endParaRPr kumimoji="1" lang="en-US" altLang="ja-JP" sz="1100"/>
        </a:p>
        <a:p>
          <a:pPr algn="l">
            <a:lnSpc>
              <a:spcPts val="1600"/>
            </a:lnSpc>
          </a:pPr>
          <a:r>
            <a:rPr kumimoji="1" lang="ja-JP" altLang="en-US" sz="1100"/>
            <a:t>灰色着色箇所は自動計算</a:t>
          </a:r>
          <a:endParaRPr kumimoji="1" lang="en-US" altLang="ja-JP" sz="1100"/>
        </a:p>
      </xdr:txBody>
    </xdr:sp>
    <xdr:clientData/>
  </xdr:oneCellAnchor>
  <xdr:oneCellAnchor>
    <xdr:from>
      <xdr:col>24</xdr:col>
      <xdr:colOff>165244</xdr:colOff>
      <xdr:row>16</xdr:row>
      <xdr:rowOff>233734</xdr:rowOff>
    </xdr:from>
    <xdr:ext cx="2488922" cy="556181"/>
    <xdr:sp macro="" textlink="">
      <xdr:nvSpPr>
        <xdr:cNvPr id="34" name="角丸四角形吹き出し 33">
          <a:extLst>
            <a:ext uri="{FF2B5EF4-FFF2-40B4-BE49-F238E27FC236}">
              <a16:creationId xmlns:a16="http://schemas.microsoft.com/office/drawing/2014/main" id="{00000000-0008-0000-0200-000022000000}"/>
            </a:ext>
          </a:extLst>
        </xdr:cNvPr>
        <xdr:cNvSpPr/>
      </xdr:nvSpPr>
      <xdr:spPr>
        <a:xfrm>
          <a:off x="6337444" y="4262809"/>
          <a:ext cx="2488922" cy="556181"/>
        </a:xfrm>
        <a:prstGeom prst="wedgeRoundRectCallout">
          <a:avLst>
            <a:gd name="adj1" fmla="val 3484"/>
            <a:gd name="adj2" fmla="val 7120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最上段は</a:t>
          </a:r>
          <a:endParaRPr kumimoji="1" lang="en-US" altLang="ja-JP" sz="1100"/>
        </a:p>
        <a:p>
          <a:pPr algn="l">
            <a:lnSpc>
              <a:spcPts val="1600"/>
            </a:lnSpc>
          </a:pPr>
          <a:r>
            <a:rPr kumimoji="1" lang="ja-JP" altLang="en-US" sz="1100" u="sng"/>
            <a:t>事業所が給付管理したすべて</a:t>
          </a:r>
          <a:r>
            <a:rPr kumimoji="1" lang="ja-JP" altLang="en-US" sz="1100"/>
            <a:t>の総数</a:t>
          </a:r>
          <a:endParaRPr kumimoji="1" lang="en-US" altLang="ja-JP" sz="1100"/>
        </a:p>
      </xdr:txBody>
    </xdr:sp>
    <xdr:clientData/>
  </xdr:oneCellAnchor>
  <xdr:oneCellAnchor>
    <xdr:from>
      <xdr:col>12</xdr:col>
      <xdr:colOff>76397</xdr:colOff>
      <xdr:row>20</xdr:row>
      <xdr:rowOff>14784</xdr:rowOff>
    </xdr:from>
    <xdr:ext cx="1913751" cy="556181"/>
    <xdr:sp macro="" textlink="">
      <xdr:nvSpPr>
        <xdr:cNvPr id="35" name="角丸四角形吹き出し 34">
          <a:extLst>
            <a:ext uri="{FF2B5EF4-FFF2-40B4-BE49-F238E27FC236}">
              <a16:creationId xmlns:a16="http://schemas.microsoft.com/office/drawing/2014/main" id="{00000000-0008-0000-0200-000023000000}"/>
            </a:ext>
          </a:extLst>
        </xdr:cNvPr>
        <xdr:cNvSpPr/>
      </xdr:nvSpPr>
      <xdr:spPr>
        <a:xfrm>
          <a:off x="3162497" y="4872534"/>
          <a:ext cx="1913751" cy="556181"/>
        </a:xfrm>
        <a:prstGeom prst="wedgeRoundRectCallout">
          <a:avLst>
            <a:gd name="adj1" fmla="val 35470"/>
            <a:gd name="adj2" fmla="val 68762"/>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「訪問介護」以下の欄は</a:t>
          </a:r>
          <a:endParaRPr kumimoji="1" lang="en-US" altLang="ja-JP" sz="1100"/>
        </a:p>
        <a:p>
          <a:pPr algn="l">
            <a:lnSpc>
              <a:spcPts val="1600"/>
            </a:lnSpc>
          </a:pPr>
          <a:r>
            <a:rPr kumimoji="1" lang="ja-JP" altLang="en-US" sz="1100" u="sng"/>
            <a:t>各サービス別</a:t>
          </a:r>
          <a:r>
            <a:rPr kumimoji="1" lang="ja-JP" altLang="en-US" sz="1100"/>
            <a:t>の件数を記載</a:t>
          </a:r>
          <a:endParaRPr kumimoji="1" lang="en-US" altLang="ja-JP" sz="1100"/>
        </a:p>
      </xdr:txBody>
    </xdr:sp>
    <xdr:clientData/>
  </xdr:oneCellAnchor>
  <xdr:oneCellAnchor>
    <xdr:from>
      <xdr:col>22</xdr:col>
      <xdr:colOff>64834</xdr:colOff>
      <xdr:row>29</xdr:row>
      <xdr:rowOff>82582</xdr:rowOff>
    </xdr:from>
    <xdr:ext cx="3177451" cy="556181"/>
    <xdr:sp macro="" textlink="">
      <xdr:nvSpPr>
        <xdr:cNvPr id="36" name="角丸四角形吹き出し 35">
          <a:extLst>
            <a:ext uri="{FF2B5EF4-FFF2-40B4-BE49-F238E27FC236}">
              <a16:creationId xmlns:a16="http://schemas.microsoft.com/office/drawing/2014/main" id="{00000000-0008-0000-0200-000024000000}"/>
            </a:ext>
          </a:extLst>
        </xdr:cNvPr>
        <xdr:cNvSpPr/>
      </xdr:nvSpPr>
      <xdr:spPr>
        <a:xfrm>
          <a:off x="5722684" y="7473982"/>
          <a:ext cx="3177451" cy="556181"/>
        </a:xfrm>
        <a:prstGeom prst="wedgeRoundRectCallout">
          <a:avLst>
            <a:gd name="adj1" fmla="val -57347"/>
            <a:gd name="adj2" fmla="val 759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趣旨に合致しないものの控除は認めないため</a:t>
          </a:r>
          <a:endParaRPr kumimoji="1" lang="en-US" altLang="ja-JP" sz="1100"/>
        </a:p>
        <a:p>
          <a:pPr algn="l">
            <a:lnSpc>
              <a:spcPts val="1600"/>
            </a:lnSpc>
          </a:pPr>
          <a:r>
            <a:rPr kumimoji="1" lang="ja-JP" altLang="en-US" sz="1100"/>
            <a:t>内訳を記載し、参考資料を添えて提出すること</a:t>
          </a:r>
          <a:endParaRPr kumimoji="1" lang="en-US" altLang="ja-JP" sz="1100"/>
        </a:p>
      </xdr:txBody>
    </xdr:sp>
    <xdr:clientData/>
  </xdr:oneCellAnchor>
  <xdr:oneCellAnchor>
    <xdr:from>
      <xdr:col>13</xdr:col>
      <xdr:colOff>44534</xdr:colOff>
      <xdr:row>59</xdr:row>
      <xdr:rowOff>218602</xdr:rowOff>
    </xdr:from>
    <xdr:ext cx="5262979" cy="348464"/>
    <xdr:sp macro="" textlink="">
      <xdr:nvSpPr>
        <xdr:cNvPr id="37" name="角丸四角形吹き出し 36">
          <a:extLst>
            <a:ext uri="{FF2B5EF4-FFF2-40B4-BE49-F238E27FC236}">
              <a16:creationId xmlns:a16="http://schemas.microsoft.com/office/drawing/2014/main" id="{00000000-0008-0000-0200-000025000000}"/>
            </a:ext>
          </a:extLst>
        </xdr:cNvPr>
        <xdr:cNvSpPr/>
      </xdr:nvSpPr>
      <xdr:spPr>
        <a:xfrm>
          <a:off x="3387809" y="14563252"/>
          <a:ext cx="5262979" cy="348464"/>
        </a:xfrm>
        <a:prstGeom prst="wedgeRoundRectCallout">
          <a:avLst>
            <a:gd name="adj1" fmla="val -52431"/>
            <a:gd name="adj2" fmla="val 2129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該当「する」場合、実施地域における該当サービスの事業所数を</a:t>
          </a:r>
          <a:r>
            <a:rPr kumimoji="1" lang="ja-JP" altLang="en-US" sz="1100" u="sng"/>
            <a:t>出力後、手書き</a:t>
          </a:r>
          <a:endParaRPr kumimoji="1" lang="en-US" altLang="ja-JP" sz="1100" u="sng"/>
        </a:p>
      </xdr:txBody>
    </xdr:sp>
    <xdr:clientData/>
  </xdr:oneCellAnchor>
  <xdr:oneCellAnchor>
    <xdr:from>
      <xdr:col>0</xdr:col>
      <xdr:colOff>38422</xdr:colOff>
      <xdr:row>38</xdr:row>
      <xdr:rowOff>98349</xdr:rowOff>
    </xdr:from>
    <xdr:ext cx="3604736" cy="556181"/>
    <xdr:sp macro="" textlink="">
      <xdr:nvSpPr>
        <xdr:cNvPr id="38" name="角丸四角形吹き出し 37">
          <a:extLst>
            <a:ext uri="{FF2B5EF4-FFF2-40B4-BE49-F238E27FC236}">
              <a16:creationId xmlns:a16="http://schemas.microsoft.com/office/drawing/2014/main" id="{00000000-0008-0000-0200-000026000000}"/>
            </a:ext>
          </a:extLst>
        </xdr:cNvPr>
        <xdr:cNvSpPr/>
      </xdr:nvSpPr>
      <xdr:spPr>
        <a:xfrm>
          <a:off x="38422" y="9623349"/>
          <a:ext cx="3604736" cy="556181"/>
        </a:xfrm>
        <a:prstGeom prst="wedgeRoundRectCallout">
          <a:avLst>
            <a:gd name="adj1" fmla="val -38293"/>
            <a:gd name="adj2" fmla="val 7649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判定期間中に誰も計画に位置づけていないサービスは</a:t>
          </a:r>
          <a:endParaRPr kumimoji="1" lang="en-US" altLang="ja-JP" sz="1100"/>
        </a:p>
        <a:p>
          <a:pPr algn="l">
            <a:lnSpc>
              <a:spcPts val="1600"/>
            </a:lnSpc>
          </a:pPr>
          <a:r>
            <a:rPr kumimoji="1" lang="ja-JP" altLang="en-US" sz="1100"/>
            <a:t>「利用していない」をチェック</a:t>
          </a:r>
          <a:endParaRPr kumimoji="1" lang="en-US" altLang="ja-JP" sz="1100"/>
        </a:p>
      </xdr:txBody>
    </xdr:sp>
    <xdr:clientData/>
  </xdr:oneCellAnchor>
  <xdr:oneCellAnchor>
    <xdr:from>
      <xdr:col>21</xdr:col>
      <xdr:colOff>63159</xdr:colOff>
      <xdr:row>52</xdr:row>
      <xdr:rowOff>9623</xdr:rowOff>
    </xdr:from>
    <xdr:ext cx="1482373" cy="348464"/>
    <xdr:sp macro="" textlink="">
      <xdr:nvSpPr>
        <xdr:cNvPr id="39" name="角丸四角形吹き出し 38">
          <a:extLst>
            <a:ext uri="{FF2B5EF4-FFF2-40B4-BE49-F238E27FC236}">
              <a16:creationId xmlns:a16="http://schemas.microsoft.com/office/drawing/2014/main" id="{00000000-0008-0000-0200-000027000000}"/>
            </a:ext>
          </a:extLst>
        </xdr:cNvPr>
        <xdr:cNvSpPr/>
      </xdr:nvSpPr>
      <xdr:spPr>
        <a:xfrm>
          <a:off x="5463834" y="12877898"/>
          <a:ext cx="1482373" cy="348464"/>
        </a:xfrm>
        <a:prstGeom prst="wedgeRoundRectCallout">
          <a:avLst>
            <a:gd name="adj1" fmla="val 108753"/>
            <a:gd name="adj2" fmla="val 30488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いずれかを</a:t>
          </a:r>
          <a:r>
            <a:rPr kumimoji="1" lang="ja-JP" altLang="en-US" sz="1100" u="sng"/>
            <a:t>選択必須</a:t>
          </a:r>
          <a:endParaRPr kumimoji="1" lang="en-US" altLang="ja-JP" sz="1100" u="sng"/>
        </a:p>
      </xdr:txBody>
    </xdr:sp>
    <xdr:clientData/>
  </xdr:oneCellAnchor>
  <xdr:oneCellAnchor>
    <xdr:from>
      <xdr:col>23</xdr:col>
      <xdr:colOff>251259</xdr:colOff>
      <xdr:row>61</xdr:row>
      <xdr:rowOff>180767</xdr:rowOff>
    </xdr:from>
    <xdr:ext cx="1482373" cy="348464"/>
    <xdr:sp macro="" textlink="">
      <xdr:nvSpPr>
        <xdr:cNvPr id="40" name="角丸四角形吹き出し 39">
          <a:extLst>
            <a:ext uri="{FF2B5EF4-FFF2-40B4-BE49-F238E27FC236}">
              <a16:creationId xmlns:a16="http://schemas.microsoft.com/office/drawing/2014/main" id="{00000000-0008-0000-0200-000028000000}"/>
            </a:ext>
          </a:extLst>
        </xdr:cNvPr>
        <xdr:cNvSpPr/>
      </xdr:nvSpPr>
      <xdr:spPr>
        <a:xfrm>
          <a:off x="6166284" y="15001667"/>
          <a:ext cx="1482373" cy="348464"/>
        </a:xfrm>
        <a:prstGeom prst="wedgeRoundRectCallout">
          <a:avLst>
            <a:gd name="adj1" fmla="val 59183"/>
            <a:gd name="adj2" fmla="val 36416"/>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いずれかを</a:t>
          </a:r>
          <a:r>
            <a:rPr kumimoji="1" lang="ja-JP" altLang="en-US" sz="1100" u="sng"/>
            <a:t>選択必須</a:t>
          </a:r>
          <a:endParaRPr kumimoji="1" lang="en-US" altLang="ja-JP" sz="1100" u="sng"/>
        </a:p>
      </xdr:txBody>
    </xdr:sp>
    <xdr:clientData/>
  </xdr:oneCellAnchor>
  <xdr:oneCellAnchor>
    <xdr:from>
      <xdr:col>18</xdr:col>
      <xdr:colOff>158848</xdr:colOff>
      <xdr:row>53</xdr:row>
      <xdr:rowOff>207982</xdr:rowOff>
    </xdr:from>
    <xdr:ext cx="3319879" cy="348464"/>
    <xdr:sp macro="" textlink="">
      <xdr:nvSpPr>
        <xdr:cNvPr id="41" name="角丸四角形吹き出し 40">
          <a:extLst>
            <a:ext uri="{FF2B5EF4-FFF2-40B4-BE49-F238E27FC236}">
              <a16:creationId xmlns:a16="http://schemas.microsoft.com/office/drawing/2014/main" id="{00000000-0008-0000-0200-000029000000}"/>
            </a:ext>
          </a:extLst>
        </xdr:cNvPr>
        <xdr:cNvSpPr/>
      </xdr:nvSpPr>
      <xdr:spPr>
        <a:xfrm>
          <a:off x="4787998" y="13314382"/>
          <a:ext cx="3319879" cy="348464"/>
        </a:xfrm>
        <a:prstGeom prst="wedgeRoundRectCallout">
          <a:avLst>
            <a:gd name="adj1" fmla="val -47733"/>
            <a:gd name="adj2" fmla="val 11378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該当「する」場合、通常の事業の実施地域を入力</a:t>
          </a:r>
          <a:endParaRPr kumimoji="1" lang="en-US" altLang="ja-JP" sz="1100"/>
        </a:p>
      </xdr:txBody>
    </xdr:sp>
    <xdr:clientData/>
  </xdr:oneCellAnchor>
  <xdr:oneCellAnchor>
    <xdr:from>
      <xdr:col>1</xdr:col>
      <xdr:colOff>123265</xdr:colOff>
      <xdr:row>63</xdr:row>
      <xdr:rowOff>85414</xdr:rowOff>
    </xdr:from>
    <xdr:ext cx="5545108" cy="329168"/>
    <xdr:sp macro="" textlink="">
      <xdr:nvSpPr>
        <xdr:cNvPr id="42" name="角丸四角形吹き出し 41">
          <a:extLst>
            <a:ext uri="{FF2B5EF4-FFF2-40B4-BE49-F238E27FC236}">
              <a16:creationId xmlns:a16="http://schemas.microsoft.com/office/drawing/2014/main" id="{00000000-0008-0000-0200-00002A000000}"/>
            </a:ext>
          </a:extLst>
        </xdr:cNvPr>
        <xdr:cNvSpPr/>
      </xdr:nvSpPr>
      <xdr:spPr>
        <a:xfrm>
          <a:off x="380440" y="15401614"/>
          <a:ext cx="5545108" cy="329168"/>
        </a:xfrm>
        <a:prstGeom prst="wedgeRoundRectCallout">
          <a:avLst>
            <a:gd name="adj1" fmla="val 52356"/>
            <a:gd name="adj2" fmla="val 43284"/>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u="sng"/>
            <a:t>全て正しくエクセル入力した場合</a:t>
          </a:r>
          <a:r>
            <a:rPr kumimoji="1" lang="ja-JP" altLang="en-US" sz="1100"/>
            <a:t>、最下段空欄にシステムチェック結果が出力される</a:t>
          </a: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16</xdr:col>
      <xdr:colOff>168088</xdr:colOff>
      <xdr:row>57</xdr:row>
      <xdr:rowOff>358589</xdr:rowOff>
    </xdr:from>
    <xdr:to>
      <xdr:col>18</xdr:col>
      <xdr:colOff>201704</xdr:colOff>
      <xdr:row>72</xdr:row>
      <xdr:rowOff>190395</xdr:rowOff>
    </xdr:to>
    <xdr:cxnSp macro="">
      <xdr:nvCxnSpPr>
        <xdr:cNvPr id="2" name="曲線コネクタ 1">
          <a:extLst>
            <a:ext uri="{FF2B5EF4-FFF2-40B4-BE49-F238E27FC236}">
              <a16:creationId xmlns:a16="http://schemas.microsoft.com/office/drawing/2014/main" id="{00000000-0008-0000-0300-000002000000}"/>
            </a:ext>
          </a:extLst>
        </xdr:cNvPr>
        <xdr:cNvCxnSpPr>
          <a:stCxn id="38" idx="1"/>
        </xdr:cNvCxnSpPr>
      </xdr:nvCxnSpPr>
      <xdr:spPr>
        <a:xfrm rot="10800000">
          <a:off x="4282888" y="14179364"/>
          <a:ext cx="547966" cy="3394156"/>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118302</xdr:colOff>
      <xdr:row>55</xdr:row>
      <xdr:rowOff>0</xdr:rowOff>
    </xdr:from>
    <xdr:to>
      <xdr:col>25</xdr:col>
      <xdr:colOff>216913</xdr:colOff>
      <xdr:row>57</xdr:row>
      <xdr:rowOff>68034</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18302" y="13424647"/>
          <a:ext cx="6541993" cy="381799"/>
          <a:chOff x="164727" y="51856804"/>
          <a:chExt cx="6562004" cy="367408"/>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oneCellAnchor>
    <xdr:from>
      <xdr:col>0</xdr:col>
      <xdr:colOff>188567</xdr:colOff>
      <xdr:row>30</xdr:row>
      <xdr:rowOff>7240</xdr:rowOff>
    </xdr:from>
    <xdr:ext cx="1082348" cy="513923"/>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88567" y="743674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30</xdr:row>
          <xdr:rowOff>76200</xdr:rowOff>
        </xdr:from>
        <xdr:to>
          <xdr:col>2</xdr:col>
          <xdr:colOff>142875</xdr:colOff>
          <xdr:row>31</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57</xdr:row>
      <xdr:rowOff>12758</xdr:rowOff>
    </xdr:from>
    <xdr:to>
      <xdr:col>35</xdr:col>
      <xdr:colOff>0</xdr:colOff>
      <xdr:row>57</xdr:row>
      <xdr:rowOff>302528</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6701118" y="13751170"/>
          <a:ext cx="2319617" cy="289770"/>
          <a:chOff x="6463411" y="52985623"/>
          <a:chExt cx="2460171" cy="466898"/>
        </a:xfrm>
      </xdr:grpSpPr>
      <mc:AlternateContent xmlns:mc="http://schemas.openxmlformats.org/markup-compatibility/2006">
        <mc:Choice xmlns:a14="http://schemas.microsoft.com/office/drawing/2010/main" Requires="a14">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2" name="Group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6463411"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62</xdr:row>
      <xdr:rowOff>63953</xdr:rowOff>
    </xdr:from>
    <xdr:ext cx="4557658" cy="367408"/>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27995" y="15046778"/>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62</xdr:row>
      <xdr:rowOff>182135</xdr:rowOff>
    </xdr:from>
    <xdr:to>
      <xdr:col>35</xdr:col>
      <xdr:colOff>0</xdr:colOff>
      <xdr:row>64</xdr:row>
      <xdr:rowOff>0</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6674704" y="15074753"/>
          <a:ext cx="2346031" cy="310923"/>
          <a:chOff x="6436191" y="53906682"/>
          <a:chExt cx="2477860" cy="385640"/>
        </a:xfrm>
      </xdr:grpSpPr>
      <mc:AlternateContent xmlns:mc="http://schemas.openxmlformats.org/markup-compatibility/2006">
        <mc:Choice xmlns:a14="http://schemas.microsoft.com/office/drawing/2010/main" Requires="a14">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6682468" y="54028049"/>
                <a:ext cx="843643" cy="187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4" name="Option Button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7659460" y="54032607"/>
                <a:ext cx="785133" cy="2068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7415" name="Group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6436191" y="53965753"/>
                <a:ext cx="2477860" cy="326569"/>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41</xdr:row>
      <xdr:rowOff>7240</xdr:rowOff>
    </xdr:from>
    <xdr:ext cx="1082348" cy="5139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88567" y="1011326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41</xdr:row>
          <xdr:rowOff>57150</xdr:rowOff>
        </xdr:from>
        <xdr:to>
          <xdr:col>2</xdr:col>
          <xdr:colOff>142875</xdr:colOff>
          <xdr:row>42</xdr:row>
          <xdr:rowOff>38100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188567</xdr:colOff>
      <xdr:row>52</xdr:row>
      <xdr:rowOff>7240</xdr:rowOff>
    </xdr:from>
    <xdr:ext cx="1082348" cy="5139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88567" y="1278979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52</xdr:row>
          <xdr:rowOff>38100</xdr:rowOff>
        </xdr:from>
        <xdr:to>
          <xdr:col>2</xdr:col>
          <xdr:colOff>142875</xdr:colOff>
          <xdr:row>53</xdr:row>
          <xdr:rowOff>19050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4</xdr:row>
      <xdr:rowOff>0</xdr:rowOff>
    </xdr:from>
    <xdr:to>
      <xdr:col>11</xdr:col>
      <xdr:colOff>211370</xdr:colOff>
      <xdr:row>8</xdr:row>
      <xdr:rowOff>72758</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515471" y="907676"/>
          <a:ext cx="2530987" cy="1014053"/>
          <a:chOff x="334699" y="1465801"/>
          <a:chExt cx="2505455" cy="996734"/>
        </a:xfrm>
      </xdr:grpSpPr>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72313" y="1465801"/>
            <a:ext cx="2467841" cy="975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7030A0"/>
                  </a:solidFill>
                </a:ln>
              </a:rPr>
              <a:t>【</a:t>
            </a:r>
            <a:r>
              <a:rPr kumimoji="1" lang="ja-JP" altLang="en-US" sz="3600">
                <a:ln w="101600">
                  <a:solidFill>
                    <a:srgbClr val="7030A0"/>
                  </a:solidFill>
                </a:ln>
              </a:rPr>
              <a:t>記入例</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34699" y="1486908"/>
            <a:ext cx="2467842" cy="975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記入例</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1</xdr:col>
      <xdr:colOff>213712</xdr:colOff>
      <xdr:row>38</xdr:row>
      <xdr:rowOff>104658</xdr:rowOff>
    </xdr:from>
    <xdr:ext cx="2657693" cy="802489"/>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470887" y="9543933"/>
          <a:ext cx="2657693" cy="802489"/>
        </a:xfrm>
        <a:prstGeom prst="wedgeRoundRectCallout">
          <a:avLst>
            <a:gd name="adj1" fmla="val -54873"/>
            <a:gd name="adj2" fmla="val 4222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当該サービスの利用者がいない場合</a:t>
          </a:r>
        </a:p>
        <a:p>
          <a:pPr algn="l">
            <a:lnSpc>
              <a:spcPts val="1600"/>
            </a:lnSpc>
          </a:pPr>
          <a:r>
            <a:rPr kumimoji="1" lang="ja-JP" altLang="en-US" sz="1100"/>
            <a:t>「利用していない」にチェックすれば</a:t>
          </a:r>
        </a:p>
        <a:p>
          <a:pPr algn="l">
            <a:lnSpc>
              <a:spcPts val="1600"/>
            </a:lnSpc>
          </a:pPr>
          <a:r>
            <a:rPr kumimoji="1" lang="ja-JP" altLang="en-US" sz="1100"/>
            <a:t>当該サービスの他の欄は記入不要</a:t>
          </a:r>
        </a:p>
      </xdr:txBody>
    </xdr:sp>
    <xdr:clientData/>
  </xdr:oneCellAnchor>
  <xdr:oneCellAnchor>
    <xdr:from>
      <xdr:col>20</xdr:col>
      <xdr:colOff>224118</xdr:colOff>
      <xdr:row>52</xdr:row>
      <xdr:rowOff>1</xdr:rowOff>
    </xdr:from>
    <xdr:ext cx="3619500" cy="829462"/>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a:xfrm>
          <a:off x="5367618" y="12782551"/>
          <a:ext cx="3619500" cy="829462"/>
        </a:xfrm>
        <a:prstGeom prst="wedgeRoundRectCallout">
          <a:avLst>
            <a:gd name="adj1" fmla="val -65016"/>
            <a:gd name="adj2" fmla="val -3618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l">
            <a:lnSpc>
              <a:spcPts val="1600"/>
            </a:lnSpc>
          </a:pPr>
          <a:r>
            <a:rPr kumimoji="1" lang="ja-JP" altLang="en-US" sz="1100"/>
            <a:t>正当理由</a:t>
          </a:r>
          <a:r>
            <a:rPr kumimoji="1" lang="en-US" altLang="ja-JP" sz="1100"/>
            <a:t>Ⅴ</a:t>
          </a:r>
          <a:r>
            <a:rPr kumimoji="1" lang="ja-JP" altLang="en-US" sz="1100"/>
            <a:t>や</a:t>
          </a:r>
          <a:r>
            <a:rPr kumimoji="1" lang="en-US" altLang="ja-JP" sz="1100"/>
            <a:t>Ⅵ</a:t>
          </a:r>
          <a:r>
            <a:rPr kumimoji="1" lang="ja-JP" altLang="en-US" sz="1100"/>
            <a:t>に該当すると思われる案件があっても</a:t>
          </a:r>
          <a:endParaRPr kumimoji="1" lang="en-US" altLang="ja-JP" sz="1100"/>
        </a:p>
        <a:p>
          <a:pPr algn="l">
            <a:lnSpc>
              <a:spcPts val="1600"/>
            </a:lnSpc>
          </a:pPr>
          <a:r>
            <a:rPr kumimoji="1" lang="ja-JP" altLang="en-US" sz="1100"/>
            <a:t>正当理由</a:t>
          </a:r>
          <a:r>
            <a:rPr kumimoji="1" lang="en-US" altLang="ja-JP" sz="1100"/>
            <a:t>Ⅳ</a:t>
          </a:r>
          <a:r>
            <a:rPr kumimoji="1" lang="ja-JP" altLang="en-US" sz="1100"/>
            <a:t>に該当すれば減算対象とならないため</a:t>
          </a:r>
          <a:endParaRPr kumimoji="1" lang="en-US" altLang="ja-JP" sz="1100"/>
        </a:p>
        <a:p>
          <a:pPr algn="l">
            <a:lnSpc>
              <a:spcPts val="1600"/>
            </a:lnSpc>
          </a:pPr>
          <a:r>
            <a:rPr kumimoji="1" lang="ja-JP" altLang="en-US" sz="1100"/>
            <a:t>記入不要（</a:t>
          </a:r>
          <a:r>
            <a:rPr kumimoji="1" lang="en-US" altLang="ja-JP" sz="1100"/>
            <a:t>※Ⅴ</a:t>
          </a:r>
          <a:r>
            <a:rPr kumimoji="1" lang="ja-JP" altLang="en-US" sz="1100"/>
            <a:t>や</a:t>
          </a:r>
          <a:r>
            <a:rPr kumimoji="1" lang="en-US" altLang="ja-JP" sz="1100"/>
            <a:t>Ⅵ</a:t>
          </a:r>
          <a:r>
            <a:rPr kumimoji="1" lang="ja-JP" altLang="en-US" sz="1100"/>
            <a:t>の該当審査も行わない）</a:t>
          </a:r>
          <a:endParaRPr kumimoji="1" lang="en-US" altLang="ja-JP" sz="1100"/>
        </a:p>
      </xdr:txBody>
    </xdr:sp>
    <xdr:clientData/>
  </xdr:oneCellAnchor>
  <xdr:oneCellAnchor>
    <xdr:from>
      <xdr:col>7</xdr:col>
      <xdr:colOff>2909</xdr:colOff>
      <xdr:row>43</xdr:row>
      <xdr:rowOff>106220</xdr:rowOff>
    </xdr:from>
    <xdr:ext cx="3035022" cy="556181"/>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1803134" y="10698020"/>
          <a:ext cx="3035022" cy="556181"/>
        </a:xfrm>
        <a:prstGeom prst="wedgeRoundRectCallout">
          <a:avLst>
            <a:gd name="adj1" fmla="val 55054"/>
            <a:gd name="adj2" fmla="val -2139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正当理由</a:t>
          </a:r>
          <a:r>
            <a:rPr kumimoji="1" lang="en-US" altLang="ja-JP" sz="1100"/>
            <a:t>Ⅳ</a:t>
          </a:r>
          <a:r>
            <a:rPr kumimoji="1" lang="ja-JP" altLang="en-US" sz="1100"/>
            <a:t>（サービス利用月１０件以下）は</a:t>
          </a:r>
          <a:endParaRPr kumimoji="1" lang="en-US" altLang="ja-JP" sz="1100"/>
        </a:p>
        <a:p>
          <a:pPr algn="l">
            <a:lnSpc>
              <a:spcPts val="1600"/>
            </a:lnSpc>
          </a:pPr>
          <a:r>
            <a:rPr kumimoji="1" lang="ja-JP" altLang="en-US" sz="1100"/>
            <a:t>期間中の平均値で判定</a:t>
          </a:r>
        </a:p>
      </xdr:txBody>
    </xdr:sp>
    <xdr:clientData/>
  </xdr:oneCellAnchor>
  <xdr:twoCellAnchor>
    <xdr:from>
      <xdr:col>15</xdr:col>
      <xdr:colOff>26341</xdr:colOff>
      <xdr:row>66</xdr:row>
      <xdr:rowOff>22412</xdr:rowOff>
    </xdr:from>
    <xdr:to>
      <xdr:col>15</xdr:col>
      <xdr:colOff>201706</xdr:colOff>
      <xdr:row>73</xdr:row>
      <xdr:rowOff>97912</xdr:rowOff>
    </xdr:to>
    <xdr:cxnSp macro="">
      <xdr:nvCxnSpPr>
        <xdr:cNvPr id="32" name="曲線コネクタ 31">
          <a:extLst>
            <a:ext uri="{FF2B5EF4-FFF2-40B4-BE49-F238E27FC236}">
              <a16:creationId xmlns:a16="http://schemas.microsoft.com/office/drawing/2014/main" id="{00000000-0008-0000-0300-000020000000}"/>
            </a:ext>
          </a:extLst>
        </xdr:cNvPr>
        <xdr:cNvCxnSpPr>
          <a:stCxn id="41" idx="3"/>
        </xdr:cNvCxnSpPr>
      </xdr:nvCxnSpPr>
      <xdr:spPr>
        <a:xfrm flipV="1">
          <a:off x="3883966" y="15976787"/>
          <a:ext cx="175365" cy="1742375"/>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177762</xdr:colOff>
      <xdr:row>45</xdr:row>
      <xdr:rowOff>237932</xdr:rowOff>
    </xdr:from>
    <xdr:ext cx="2512536" cy="783193"/>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5321262" y="11325032"/>
          <a:ext cx="2512536" cy="783193"/>
        </a:xfrm>
        <a:prstGeom prst="wedgeRoundRectCallout">
          <a:avLst>
            <a:gd name="adj1" fmla="val 39337"/>
            <a:gd name="adj2" fmla="val 6542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正当理由</a:t>
          </a:r>
          <a:r>
            <a:rPr kumimoji="1" lang="en-US" altLang="ja-JP" sz="1100"/>
            <a:t>Ⅳ</a:t>
          </a:r>
          <a:r>
            <a:rPr kumimoji="1" lang="ja-JP" altLang="en-US" sz="1100"/>
            <a:t>（月平均１０件以下）に</a:t>
          </a:r>
          <a:endParaRPr kumimoji="1" lang="en-US" altLang="ja-JP" sz="1100"/>
        </a:p>
        <a:p>
          <a:pPr algn="l">
            <a:lnSpc>
              <a:spcPts val="1600"/>
            </a:lnSpc>
          </a:pPr>
          <a:r>
            <a:rPr kumimoji="1" lang="ja-JP" altLang="en-US" sz="1100"/>
            <a:t>該当するため、８０％を超過しても</a:t>
          </a:r>
          <a:endParaRPr kumimoji="1" lang="en-US" altLang="ja-JP" sz="1100"/>
        </a:p>
        <a:p>
          <a:pPr algn="l">
            <a:lnSpc>
              <a:spcPts val="1600"/>
            </a:lnSpc>
          </a:pPr>
          <a:r>
            <a:rPr kumimoji="1" lang="ja-JP" altLang="en-US" sz="1100"/>
            <a:t>減算要因とならない</a:t>
          </a:r>
        </a:p>
      </xdr:txBody>
    </xdr:sp>
    <xdr:clientData/>
  </xdr:oneCellAnchor>
  <xdr:twoCellAnchor>
    <xdr:from>
      <xdr:col>30</xdr:col>
      <xdr:colOff>112946</xdr:colOff>
      <xdr:row>43</xdr:row>
      <xdr:rowOff>224116</xdr:rowOff>
    </xdr:from>
    <xdr:to>
      <xdr:col>33</xdr:col>
      <xdr:colOff>67236</xdr:colOff>
      <xdr:row>47</xdr:row>
      <xdr:rowOff>147675</xdr:rowOff>
    </xdr:to>
    <xdr:cxnSp macro="">
      <xdr:nvCxnSpPr>
        <xdr:cNvPr id="34" name="曲線コネクタ 33">
          <a:extLst>
            <a:ext uri="{FF2B5EF4-FFF2-40B4-BE49-F238E27FC236}">
              <a16:creationId xmlns:a16="http://schemas.microsoft.com/office/drawing/2014/main" id="{00000000-0008-0000-0300-000022000000}"/>
            </a:ext>
          </a:extLst>
        </xdr:cNvPr>
        <xdr:cNvCxnSpPr>
          <a:endCxn id="33" idx="3"/>
        </xdr:cNvCxnSpPr>
      </xdr:nvCxnSpPr>
      <xdr:spPr>
        <a:xfrm rot="5400000">
          <a:off x="7738787" y="10905325"/>
          <a:ext cx="904634" cy="725815"/>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237725</xdr:colOff>
      <xdr:row>14</xdr:row>
      <xdr:rowOff>134470</xdr:rowOff>
    </xdr:from>
    <xdr:ext cx="3093164" cy="1010206"/>
    <xdr:sp macro="" textlink="">
      <xdr:nvSpPr>
        <xdr:cNvPr id="35" name="角丸四角形吹き出し 34">
          <a:extLst>
            <a:ext uri="{FF2B5EF4-FFF2-40B4-BE49-F238E27FC236}">
              <a16:creationId xmlns:a16="http://schemas.microsoft.com/office/drawing/2014/main" id="{00000000-0008-0000-0300-000023000000}"/>
            </a:ext>
          </a:extLst>
        </xdr:cNvPr>
        <xdr:cNvSpPr/>
      </xdr:nvSpPr>
      <xdr:spPr>
        <a:xfrm>
          <a:off x="3838175" y="3687295"/>
          <a:ext cx="3093164" cy="1010206"/>
        </a:xfrm>
        <a:prstGeom prst="wedgeRoundRectCallout">
          <a:avLst>
            <a:gd name="adj1" fmla="val -53552"/>
            <a:gd name="adj2" fmla="val 69160"/>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u="sng"/>
            <a:t>事業所全体</a:t>
          </a:r>
          <a:r>
            <a:rPr kumimoji="1" lang="ja-JP" altLang="en-US" sz="1100"/>
            <a:t>の給付管理延べ総数が</a:t>
          </a:r>
          <a:endParaRPr kumimoji="1" lang="en-US" altLang="ja-JP" sz="1100"/>
        </a:p>
        <a:p>
          <a:pPr algn="l">
            <a:lnSpc>
              <a:spcPts val="1600"/>
            </a:lnSpc>
          </a:pPr>
          <a:r>
            <a:rPr kumimoji="1" lang="ja-JP" altLang="en-US" sz="1100"/>
            <a:t>期間中に１２０件以下の小規模事業所の場合</a:t>
          </a:r>
          <a:endParaRPr kumimoji="1" lang="en-US" altLang="ja-JP" sz="1100"/>
        </a:p>
        <a:p>
          <a:pPr algn="l">
            <a:lnSpc>
              <a:spcPts val="1600"/>
            </a:lnSpc>
          </a:pPr>
          <a:r>
            <a:rPr kumimoji="1" lang="ja-JP" altLang="en-US" sz="1100"/>
            <a:t>全てのサービスで８０％を超えていても</a:t>
          </a:r>
          <a:endParaRPr kumimoji="1" lang="en-US" altLang="ja-JP" sz="1100"/>
        </a:p>
        <a:p>
          <a:pPr algn="l">
            <a:lnSpc>
              <a:spcPts val="1600"/>
            </a:lnSpc>
          </a:pPr>
          <a:r>
            <a:rPr kumimoji="1" lang="ja-JP" altLang="en-US" sz="1100"/>
            <a:t>正当理由</a:t>
          </a:r>
          <a:r>
            <a:rPr kumimoji="1" lang="en-US" altLang="ja-JP" sz="1100"/>
            <a:t>Ⅲ</a:t>
          </a:r>
          <a:r>
            <a:rPr kumimoji="1" lang="ja-JP" altLang="en-US" sz="1100"/>
            <a:t>に該当し、減算対象とならない</a:t>
          </a:r>
        </a:p>
      </xdr:txBody>
    </xdr:sp>
    <xdr:clientData/>
  </xdr:oneCellAnchor>
  <xdr:twoCellAnchor>
    <xdr:from>
      <xdr:col>26</xdr:col>
      <xdr:colOff>238065</xdr:colOff>
      <xdr:row>16</xdr:row>
      <xdr:rowOff>168926</xdr:rowOff>
    </xdr:from>
    <xdr:to>
      <xdr:col>33</xdr:col>
      <xdr:colOff>8003</xdr:colOff>
      <xdr:row>20</xdr:row>
      <xdr:rowOff>183942</xdr:rowOff>
    </xdr:to>
    <xdr:cxnSp macro="">
      <xdr:nvCxnSpPr>
        <xdr:cNvPr id="36" name="曲線コネクタ 35">
          <a:extLst>
            <a:ext uri="{FF2B5EF4-FFF2-40B4-BE49-F238E27FC236}">
              <a16:creationId xmlns:a16="http://schemas.microsoft.com/office/drawing/2014/main" id="{00000000-0008-0000-0300-000024000000}"/>
            </a:ext>
          </a:extLst>
        </xdr:cNvPr>
        <xdr:cNvCxnSpPr>
          <a:stCxn id="35" idx="3"/>
        </xdr:cNvCxnSpPr>
      </xdr:nvCxnSpPr>
      <xdr:spPr>
        <a:xfrm>
          <a:off x="6924615" y="4140851"/>
          <a:ext cx="1570163" cy="815116"/>
        </a:xfrm>
        <a:prstGeom prst="curvedConnector3">
          <a:avLst>
            <a:gd name="adj1" fmla="val 50000"/>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254535</xdr:colOff>
      <xdr:row>23</xdr:row>
      <xdr:rowOff>10252</xdr:rowOff>
    </xdr:from>
    <xdr:ext cx="2077065" cy="783193"/>
    <xdr:sp macro="" textlink="">
      <xdr:nvSpPr>
        <xdr:cNvPr id="37" name="角丸四角形吹き出し 36">
          <a:extLst>
            <a:ext uri="{FF2B5EF4-FFF2-40B4-BE49-F238E27FC236}">
              <a16:creationId xmlns:a16="http://schemas.microsoft.com/office/drawing/2014/main" id="{00000000-0008-0000-0300-000025000000}"/>
            </a:ext>
          </a:extLst>
        </xdr:cNvPr>
        <xdr:cNvSpPr/>
      </xdr:nvSpPr>
      <xdr:spPr>
        <a:xfrm>
          <a:off x="511710" y="5630002"/>
          <a:ext cx="2077065" cy="783193"/>
        </a:xfrm>
        <a:prstGeom prst="wedgeRoundRectCallout">
          <a:avLst>
            <a:gd name="adj1" fmla="val -55389"/>
            <a:gd name="adj2" fmla="val -21185"/>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サービスごとの情報を</a:t>
          </a:r>
          <a:endParaRPr kumimoji="1" lang="en-US" altLang="ja-JP" sz="1100"/>
        </a:p>
        <a:p>
          <a:pPr algn="l">
            <a:lnSpc>
              <a:spcPts val="1600"/>
            </a:lnSpc>
          </a:pPr>
          <a:r>
            <a:rPr kumimoji="1" lang="ja-JP" altLang="en-US" sz="1100"/>
            <a:t>訪問介護以下、</a:t>
          </a:r>
          <a:r>
            <a:rPr kumimoji="1" lang="ja-JP" altLang="en-US" sz="1100" u="sng"/>
            <a:t>３サービス分</a:t>
          </a:r>
          <a:endParaRPr kumimoji="1" lang="en-US" altLang="ja-JP" sz="1100" u="sng"/>
        </a:p>
        <a:p>
          <a:pPr algn="l">
            <a:lnSpc>
              <a:spcPts val="1600"/>
            </a:lnSpc>
          </a:pPr>
          <a:r>
            <a:rPr kumimoji="1" lang="ja-JP" altLang="en-US" sz="1100"/>
            <a:t>全て記入すること</a:t>
          </a:r>
        </a:p>
      </xdr:txBody>
    </xdr:sp>
    <xdr:clientData/>
  </xdr:oneCellAnchor>
  <xdr:oneCellAnchor>
    <xdr:from>
      <xdr:col>18</xdr:col>
      <xdr:colOff>201704</xdr:colOff>
      <xdr:row>66</xdr:row>
      <xdr:rowOff>75676</xdr:rowOff>
    </xdr:from>
    <xdr:ext cx="3694455" cy="3053318"/>
    <xdr:sp macro="" textlink="">
      <xdr:nvSpPr>
        <xdr:cNvPr id="38" name="角丸四角形吹き出し 37">
          <a:extLst>
            <a:ext uri="{FF2B5EF4-FFF2-40B4-BE49-F238E27FC236}">
              <a16:creationId xmlns:a16="http://schemas.microsoft.com/office/drawing/2014/main" id="{00000000-0008-0000-0300-000026000000}"/>
            </a:ext>
          </a:extLst>
        </xdr:cNvPr>
        <xdr:cNvSpPr/>
      </xdr:nvSpPr>
      <xdr:spPr>
        <a:xfrm>
          <a:off x="4830854" y="16030051"/>
          <a:ext cx="3694455" cy="3053318"/>
        </a:xfrm>
        <a:prstGeom prst="wedgeRoundRectCallout">
          <a:avLst>
            <a:gd name="adj1" fmla="val 22350"/>
            <a:gd name="adj2" fmla="val 3159"/>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en-US" altLang="ja-JP" sz="1100"/>
            <a:t>【</a:t>
          </a:r>
          <a:r>
            <a:rPr kumimoji="1" lang="ja-JP" altLang="en-US" sz="1100"/>
            <a:t>エクセル入力の場合</a:t>
          </a:r>
          <a:r>
            <a:rPr kumimoji="1" lang="en-US" altLang="ja-JP" sz="1100"/>
            <a:t>】</a:t>
          </a:r>
        </a:p>
        <a:p>
          <a:pPr algn="l">
            <a:lnSpc>
              <a:spcPts val="1600"/>
            </a:lnSpc>
          </a:pPr>
          <a:r>
            <a:rPr kumimoji="1" lang="ja-JP" altLang="en-US" sz="1100" u="sng"/>
            <a:t>控除前の割合</a:t>
          </a:r>
          <a:r>
            <a:rPr kumimoji="1" lang="ja-JP" altLang="en-US" sz="1100"/>
            <a:t>で８０％超過サービスが自動表示</a:t>
          </a:r>
          <a:endParaRPr kumimoji="1" lang="en-US" altLang="ja-JP" sz="1100"/>
        </a:p>
        <a:p>
          <a:pPr algn="l">
            <a:lnSpc>
              <a:spcPts val="1600"/>
            </a:lnSpc>
          </a:pPr>
          <a:r>
            <a:rPr kumimoji="1" lang="ja-JP" altLang="en-US" sz="1100"/>
            <a:t>正当理由</a:t>
          </a:r>
          <a:r>
            <a:rPr kumimoji="1" lang="en-US" altLang="ja-JP" sz="1100"/>
            <a:t>Ⅰ</a:t>
          </a:r>
          <a:r>
            <a:rPr kumimoji="1" lang="ja-JP" altLang="en-US" sz="1100"/>
            <a:t>に該当「する」場合、実施地域を明記し</a:t>
          </a:r>
          <a:endParaRPr kumimoji="1" lang="en-US" altLang="ja-JP" sz="1100"/>
        </a:p>
        <a:p>
          <a:pPr algn="l">
            <a:lnSpc>
              <a:spcPts val="1600"/>
            </a:lnSpc>
          </a:pPr>
          <a:r>
            <a:rPr kumimoji="1" lang="ja-JP" altLang="en-US" sz="1100"/>
            <a:t>実施地域内のサービス事業所件数を手書きする</a:t>
          </a:r>
          <a:endParaRPr kumimoji="1" lang="en-US" altLang="ja-JP" sz="1100"/>
        </a:p>
        <a:p>
          <a:pPr algn="l">
            <a:lnSpc>
              <a:spcPts val="1600"/>
            </a:lnSpc>
          </a:pPr>
          <a:r>
            <a:rPr kumimoji="1" lang="en-US" altLang="ja-JP" sz="1100"/>
            <a:t>※</a:t>
          </a:r>
          <a:r>
            <a:rPr kumimoji="1" lang="ja-JP" altLang="en-US" sz="1100"/>
            <a:t>計算式が入っているため、印刷後手書きでよい</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手書きの場合</a:t>
          </a:r>
          <a:r>
            <a:rPr kumimoji="1" lang="en-US" altLang="ja-JP" sz="1100"/>
            <a:t>】</a:t>
          </a:r>
        </a:p>
        <a:p>
          <a:pPr algn="l">
            <a:lnSpc>
              <a:spcPts val="1600"/>
            </a:lnSpc>
          </a:pPr>
          <a:r>
            <a:rPr kumimoji="1" lang="ja-JP" altLang="en-US" sz="1100" u="sng"/>
            <a:t>控除前の割合</a:t>
          </a:r>
          <a:r>
            <a:rPr kumimoji="1" lang="ja-JP" altLang="en-US" sz="1100" u="none"/>
            <a:t>で８０％超過サービスを記入し</a:t>
          </a:r>
          <a:endParaRPr kumimoji="1" lang="en-US" altLang="ja-JP" sz="1100" u="none"/>
        </a:p>
        <a:p>
          <a:pPr algn="l">
            <a:lnSpc>
              <a:spcPts val="1600"/>
            </a:lnSpc>
          </a:pPr>
          <a:r>
            <a:rPr kumimoji="1" lang="ja-JP" altLang="en-US" sz="1100" u="none"/>
            <a:t>該当する場合には通常の事業の実施地域と</a:t>
          </a:r>
          <a:endParaRPr kumimoji="1" lang="en-US" altLang="ja-JP" sz="1100" u="none"/>
        </a:p>
        <a:p>
          <a:pPr algn="l">
            <a:lnSpc>
              <a:spcPts val="1600"/>
            </a:lnSpc>
          </a:pPr>
          <a:r>
            <a:rPr kumimoji="1" lang="ja-JP" altLang="en-US" sz="1100"/>
            <a:t>実地地域内のサービス事業所件数を記入する</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該当しない場合</a:t>
          </a:r>
          <a:r>
            <a:rPr kumimoji="1" lang="en-US" altLang="ja-JP" sz="1100"/>
            <a:t>】</a:t>
          </a:r>
        </a:p>
        <a:p>
          <a:pPr algn="l">
            <a:lnSpc>
              <a:spcPts val="1600"/>
            </a:lnSpc>
          </a:pPr>
          <a:r>
            <a:rPr kumimoji="1" lang="ja-JP" altLang="en-US" sz="1100"/>
            <a:t>実施地域及び実施地域内の事業所件数は記入不要</a:t>
          </a:r>
        </a:p>
      </xdr:txBody>
    </xdr:sp>
    <xdr:clientData/>
  </xdr:oneCellAnchor>
  <xdr:twoCellAnchor>
    <xdr:from>
      <xdr:col>33</xdr:col>
      <xdr:colOff>30129</xdr:colOff>
      <xdr:row>61</xdr:row>
      <xdr:rowOff>124012</xdr:rowOff>
    </xdr:from>
    <xdr:to>
      <xdr:col>34</xdr:col>
      <xdr:colOff>49884</xdr:colOff>
      <xdr:row>72</xdr:row>
      <xdr:rowOff>190394</xdr:rowOff>
    </xdr:to>
    <xdr:cxnSp macro="">
      <xdr:nvCxnSpPr>
        <xdr:cNvPr id="39" name="曲線コネクタ 38">
          <a:extLst>
            <a:ext uri="{FF2B5EF4-FFF2-40B4-BE49-F238E27FC236}">
              <a16:creationId xmlns:a16="http://schemas.microsoft.com/office/drawing/2014/main" id="{00000000-0008-0000-0300-000027000000}"/>
            </a:ext>
          </a:extLst>
        </xdr:cNvPr>
        <xdr:cNvCxnSpPr>
          <a:stCxn id="38" idx="3"/>
          <a:endCxn id="40" idx="5"/>
        </xdr:cNvCxnSpPr>
      </xdr:nvCxnSpPr>
      <xdr:spPr>
        <a:xfrm flipV="1">
          <a:off x="8516904" y="14859187"/>
          <a:ext cx="276930" cy="2714332"/>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59</xdr:row>
      <xdr:rowOff>11206</xdr:rowOff>
    </xdr:from>
    <xdr:to>
      <xdr:col>34</xdr:col>
      <xdr:colOff>235324</xdr:colOff>
      <xdr:row>61</xdr:row>
      <xdr:rowOff>224117</xdr:rowOff>
    </xdr:to>
    <xdr:sp macro="" textlink="">
      <xdr:nvSpPr>
        <xdr:cNvPr id="40" name="円/楕円 39">
          <a:extLst>
            <a:ext uri="{FF2B5EF4-FFF2-40B4-BE49-F238E27FC236}">
              <a16:creationId xmlns:a16="http://schemas.microsoft.com/office/drawing/2014/main" id="{00000000-0008-0000-0300-000028000000}"/>
            </a:ext>
          </a:extLst>
        </xdr:cNvPr>
        <xdr:cNvSpPr/>
      </xdr:nvSpPr>
      <xdr:spPr>
        <a:xfrm>
          <a:off x="7715250" y="14270131"/>
          <a:ext cx="1264024" cy="689161"/>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72836</xdr:colOff>
      <xdr:row>69</xdr:row>
      <xdr:rowOff>193585</xdr:rowOff>
    </xdr:from>
    <xdr:ext cx="3561799" cy="1691243"/>
    <xdr:sp macro="" textlink="">
      <xdr:nvSpPr>
        <xdr:cNvPr id="41" name="角丸四角形吹き出し 40">
          <a:extLst>
            <a:ext uri="{FF2B5EF4-FFF2-40B4-BE49-F238E27FC236}">
              <a16:creationId xmlns:a16="http://schemas.microsoft.com/office/drawing/2014/main" id="{00000000-0008-0000-0300-000029000000}"/>
            </a:ext>
          </a:extLst>
        </xdr:cNvPr>
        <xdr:cNvSpPr/>
      </xdr:nvSpPr>
      <xdr:spPr>
        <a:xfrm>
          <a:off x="330011" y="16862335"/>
          <a:ext cx="3561799" cy="169124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８０％を超過するサービスがある場合、</a:t>
          </a:r>
          <a:endParaRPr kumimoji="1" lang="en-US" altLang="ja-JP" sz="1100"/>
        </a:p>
        <a:p>
          <a:pPr algn="l">
            <a:lnSpc>
              <a:spcPts val="1600"/>
            </a:lnSpc>
          </a:pPr>
          <a:r>
            <a:rPr kumimoji="1" lang="ja-JP" altLang="en-US" sz="1100"/>
            <a:t>判定期間最終月の翌月１５日までに提出する</a:t>
          </a:r>
          <a:endParaRPr kumimoji="1" lang="en-US" altLang="ja-JP" sz="1100"/>
        </a:p>
        <a:p>
          <a:pPr algn="l">
            <a:lnSpc>
              <a:spcPts val="1600"/>
            </a:lnSpc>
          </a:pPr>
          <a:endParaRPr kumimoji="1" lang="en-US" altLang="ja-JP" sz="1100"/>
        </a:p>
        <a:p>
          <a:pPr algn="l">
            <a:lnSpc>
              <a:spcPts val="1600"/>
            </a:lnSpc>
          </a:pPr>
          <a:r>
            <a:rPr kumimoji="1" lang="en-US" altLang="ja-JP" sz="1100"/>
            <a:t>※</a:t>
          </a:r>
          <a:r>
            <a:rPr kumimoji="1" lang="ja-JP" altLang="en-US" sz="1100"/>
            <a:t>なお、８０％超過サービスがない場合には、</a:t>
          </a:r>
          <a:endParaRPr kumimoji="1" lang="en-US" altLang="ja-JP" sz="1100"/>
        </a:p>
        <a:p>
          <a:pPr algn="l">
            <a:lnSpc>
              <a:spcPts val="1600"/>
            </a:lnSpc>
          </a:pPr>
          <a:r>
            <a:rPr kumimoji="1" lang="ja-JP" altLang="en-US" sz="1100"/>
            <a:t>正当理由</a:t>
          </a:r>
          <a:r>
            <a:rPr kumimoji="1" lang="en-US" altLang="ja-JP" sz="1100"/>
            <a:t>Ⅲ</a:t>
          </a:r>
          <a:r>
            <a:rPr kumimoji="1" lang="ja-JP" altLang="en-US" sz="1100"/>
            <a:t>（総数１２０件未満）又は</a:t>
          </a:r>
          <a:endParaRPr kumimoji="1" lang="en-US" altLang="ja-JP" sz="1100"/>
        </a:p>
        <a:p>
          <a:pPr algn="l">
            <a:lnSpc>
              <a:spcPts val="1600"/>
            </a:lnSpc>
          </a:pPr>
          <a:r>
            <a:rPr kumimoji="1" lang="ja-JP" altLang="en-US" sz="1100"/>
            <a:t>正当理由</a:t>
          </a:r>
          <a:r>
            <a:rPr kumimoji="1" lang="en-US" altLang="ja-JP" sz="1100"/>
            <a:t>Ⅳ</a:t>
          </a:r>
          <a:r>
            <a:rPr kumimoji="1" lang="ja-JP" altLang="en-US" sz="1100"/>
            <a:t>のみ（当該サービス利用延べ６０件未満</a:t>
          </a:r>
          <a:endParaRPr kumimoji="1" lang="en-US" altLang="ja-JP" sz="1100"/>
        </a:p>
        <a:p>
          <a:pPr algn="l">
            <a:lnSpc>
              <a:spcPts val="1600"/>
            </a:lnSpc>
          </a:pPr>
          <a:r>
            <a:rPr kumimoji="1" lang="ja-JP" altLang="en-US" sz="1100"/>
            <a:t>に該当する場合を含む</a:t>
          </a:r>
        </a:p>
      </xdr:txBody>
    </xdr:sp>
    <xdr:clientData/>
  </xdr:oneCellAnchor>
  <xdr:oneCellAnchor>
    <xdr:from>
      <xdr:col>0</xdr:col>
      <xdr:colOff>48390</xdr:colOff>
      <xdr:row>66</xdr:row>
      <xdr:rowOff>127908</xdr:rowOff>
    </xdr:from>
    <xdr:ext cx="3747165" cy="556181"/>
    <xdr:sp macro="" textlink="">
      <xdr:nvSpPr>
        <xdr:cNvPr id="42" name="角丸四角形吹き出し 41">
          <a:extLst>
            <a:ext uri="{FF2B5EF4-FFF2-40B4-BE49-F238E27FC236}">
              <a16:creationId xmlns:a16="http://schemas.microsoft.com/office/drawing/2014/main" id="{00000000-0008-0000-0300-00002A000000}"/>
            </a:ext>
          </a:extLst>
        </xdr:cNvPr>
        <xdr:cNvSpPr/>
      </xdr:nvSpPr>
      <xdr:spPr>
        <a:xfrm>
          <a:off x="48390" y="16082283"/>
          <a:ext cx="3747165" cy="556181"/>
        </a:xfrm>
        <a:prstGeom prst="wedgeRoundRectCallout">
          <a:avLst>
            <a:gd name="adj1" fmla="val -23138"/>
            <a:gd name="adj2" fmla="val -185813"/>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振興山村又は辺地に所在し</a:t>
          </a:r>
          <a:endParaRPr kumimoji="1" lang="en-US" altLang="ja-JP" sz="1100"/>
        </a:p>
        <a:p>
          <a:pPr algn="l">
            <a:lnSpc>
              <a:spcPts val="1600"/>
            </a:lnSpc>
          </a:pPr>
          <a:r>
            <a:rPr kumimoji="1" lang="ja-JP" altLang="en-US" sz="1100"/>
            <a:t>あらかじめ加算の届出を提出・算定しているものに限る</a:t>
          </a:r>
        </a:p>
      </xdr:txBody>
    </xdr:sp>
    <xdr:clientData/>
  </xdr:oneCellAnchor>
  <xdr:twoCellAnchor>
    <xdr:from>
      <xdr:col>27</xdr:col>
      <xdr:colOff>234014</xdr:colOff>
      <xdr:row>64</xdr:row>
      <xdr:rowOff>61487</xdr:rowOff>
    </xdr:from>
    <xdr:to>
      <xdr:col>30</xdr:col>
      <xdr:colOff>99980</xdr:colOff>
      <xdr:row>65</xdr:row>
      <xdr:rowOff>136945</xdr:rowOff>
    </xdr:to>
    <xdr:sp macro="" textlink="">
      <xdr:nvSpPr>
        <xdr:cNvPr id="43" name="円/楕円 42">
          <a:extLst>
            <a:ext uri="{FF2B5EF4-FFF2-40B4-BE49-F238E27FC236}">
              <a16:creationId xmlns:a16="http://schemas.microsoft.com/office/drawing/2014/main" id="{00000000-0008-0000-0300-00002B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234014</xdr:colOff>
      <xdr:row>64</xdr:row>
      <xdr:rowOff>61487</xdr:rowOff>
    </xdr:from>
    <xdr:to>
      <xdr:col>30</xdr:col>
      <xdr:colOff>99980</xdr:colOff>
      <xdr:row>65</xdr:row>
      <xdr:rowOff>136945</xdr:rowOff>
    </xdr:to>
    <xdr:sp macro="" textlink="">
      <xdr:nvSpPr>
        <xdr:cNvPr id="44" name="円/楕円 43">
          <a:extLst>
            <a:ext uri="{FF2B5EF4-FFF2-40B4-BE49-F238E27FC236}">
              <a16:creationId xmlns:a16="http://schemas.microsoft.com/office/drawing/2014/main" id="{00000000-0008-0000-0300-00002C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234014</xdr:colOff>
      <xdr:row>64</xdr:row>
      <xdr:rowOff>61487</xdr:rowOff>
    </xdr:from>
    <xdr:to>
      <xdr:col>30</xdr:col>
      <xdr:colOff>99980</xdr:colOff>
      <xdr:row>65</xdr:row>
      <xdr:rowOff>136945</xdr:rowOff>
    </xdr:to>
    <xdr:sp macro="" textlink="">
      <xdr:nvSpPr>
        <xdr:cNvPr id="45" name="円/楕円 44">
          <a:extLst>
            <a:ext uri="{FF2B5EF4-FFF2-40B4-BE49-F238E27FC236}">
              <a16:creationId xmlns:a16="http://schemas.microsoft.com/office/drawing/2014/main" id="{00000000-0008-0000-0300-00002D000000}"/>
            </a:ext>
          </a:extLst>
        </xdr:cNvPr>
        <xdr:cNvSpPr/>
      </xdr:nvSpPr>
      <xdr:spPr>
        <a:xfrm>
          <a:off x="7177739" y="15539612"/>
          <a:ext cx="637491" cy="313583"/>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118302</xdr:colOff>
      <xdr:row>40</xdr:row>
      <xdr:rowOff>0</xdr:rowOff>
    </xdr:from>
    <xdr:to>
      <xdr:col>25</xdr:col>
      <xdr:colOff>216913</xdr:colOff>
      <xdr:row>42</xdr:row>
      <xdr:rowOff>68034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8302" y="10387853"/>
          <a:ext cx="6541993" cy="381799"/>
          <a:chOff x="164727" y="51856804"/>
          <a:chExt cx="6562004" cy="367408"/>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twoCellAnchor>
    <xdr:from>
      <xdr:col>26</xdr:col>
      <xdr:colOff>0</xdr:colOff>
      <xdr:row>42</xdr:row>
      <xdr:rowOff>12758</xdr:rowOff>
    </xdr:from>
    <xdr:to>
      <xdr:col>35</xdr:col>
      <xdr:colOff>0</xdr:colOff>
      <xdr:row>42</xdr:row>
      <xdr:rowOff>302528</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701118" y="10714376"/>
          <a:ext cx="2319617" cy="289770"/>
          <a:chOff x="6463411" y="52985623"/>
          <a:chExt cx="2460171" cy="466898"/>
        </a:xfrm>
      </xdr:grpSpPr>
      <mc:AlternateContent xmlns:mc="http://schemas.openxmlformats.org/markup-compatibility/2006">
        <mc:Choice xmlns:a14="http://schemas.microsoft.com/office/drawing/2010/main" Requires="a14">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5" name="Group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6463411"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47</xdr:row>
      <xdr:rowOff>63953</xdr:rowOff>
    </xdr:from>
    <xdr:ext cx="4557658" cy="367408"/>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27995" y="11979728"/>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47</xdr:row>
      <xdr:rowOff>182135</xdr:rowOff>
    </xdr:from>
    <xdr:to>
      <xdr:col>35</xdr:col>
      <xdr:colOff>0</xdr:colOff>
      <xdr:row>49</xdr:row>
      <xdr:rowOff>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6674704" y="12037959"/>
          <a:ext cx="2346031" cy="310923"/>
          <a:chOff x="6436191" y="53906682"/>
          <a:chExt cx="2477860" cy="385682"/>
        </a:xfrm>
      </xdr:grpSpPr>
      <mc:AlternateContent xmlns:mc="http://schemas.openxmlformats.org/markup-compatibility/2006">
        <mc:Choice xmlns:a14="http://schemas.microsoft.com/office/drawing/2010/main" Requires="a14">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6682468" y="54028049"/>
                <a:ext cx="843643" cy="187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7659460" y="54032607"/>
                <a:ext cx="785133" cy="2068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6436191" y="53965794"/>
                <a:ext cx="2477860" cy="326570"/>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222185</xdr:colOff>
      <xdr:row>37</xdr:row>
      <xdr:rowOff>0</xdr:rowOff>
    </xdr:from>
    <xdr:ext cx="1082348" cy="513923"/>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22185" y="9715500"/>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37</xdr:row>
          <xdr:rowOff>123825</xdr:rowOff>
        </xdr:from>
        <xdr:to>
          <xdr:col>2</xdr:col>
          <xdr:colOff>142875</xdr:colOff>
          <xdr:row>38</xdr:row>
          <xdr:rowOff>104775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11206</xdr:colOff>
      <xdr:row>3</xdr:row>
      <xdr:rowOff>44822</xdr:rowOff>
    </xdr:from>
    <xdr:to>
      <xdr:col>16</xdr:col>
      <xdr:colOff>231148</xdr:colOff>
      <xdr:row>7</xdr:row>
      <xdr:rowOff>105515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1206" y="717175"/>
          <a:ext cx="4343707" cy="1001987"/>
          <a:chOff x="-589289" y="1474683"/>
          <a:chExt cx="5627582" cy="975192"/>
        </a:xfrm>
      </xdr:grpSpPr>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584034" y="1483839"/>
            <a:ext cx="5622327"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nSpc>
                <a:spcPct val="100000"/>
              </a:lnSpc>
            </a:pPr>
            <a:r>
              <a:rPr kumimoji="1" lang="en-US" altLang="ja-JP" sz="3600">
                <a:ln w="101600">
                  <a:solidFill>
                    <a:srgbClr val="7030A0"/>
                  </a:solidFill>
                </a:ln>
              </a:rPr>
              <a:t>【</a:t>
            </a:r>
            <a:r>
              <a:rPr kumimoji="1" lang="ja-JP" altLang="en-US" sz="3600">
                <a:ln w="101600">
                  <a:solidFill>
                    <a:srgbClr val="7030A0"/>
                  </a:solidFill>
                </a:ln>
              </a:rPr>
              <a:t>報告不要の場合</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89289" y="1474683"/>
            <a:ext cx="5622327"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報告不要の場合</a:t>
            </a:r>
            <a:r>
              <a:rPr kumimoji="1" lang="en-US" altLang="ja-JP" sz="3600">
                <a:solidFill>
                  <a:schemeClr val="bg1"/>
                </a:solidFill>
              </a:rPr>
              <a:t>】</a:t>
            </a:r>
            <a:endParaRPr kumimoji="1" lang="ja-JP" altLang="en-US" sz="3600">
              <a:solidFill>
                <a:schemeClr val="bg1"/>
              </a:solidFill>
            </a:endParaRPr>
          </a:p>
        </xdr:txBody>
      </xdr:sp>
    </xdr:grpSp>
    <xdr:clientData/>
  </xdr:twoCellAnchor>
  <xdr:oneCellAnchor>
    <xdr:from>
      <xdr:col>17</xdr:col>
      <xdr:colOff>179295</xdr:colOff>
      <xdr:row>30</xdr:row>
      <xdr:rowOff>145676</xdr:rowOff>
    </xdr:from>
    <xdr:ext cx="4294406" cy="1691243"/>
    <xdr:sp macro="" textlink="">
      <xdr:nvSpPr>
        <xdr:cNvPr id="24" name="角丸四角形吹き出し 23">
          <a:extLst>
            <a:ext uri="{FF2B5EF4-FFF2-40B4-BE49-F238E27FC236}">
              <a16:creationId xmlns:a16="http://schemas.microsoft.com/office/drawing/2014/main" id="{00000000-0008-0000-0400-000018000000}"/>
            </a:ext>
          </a:extLst>
        </xdr:cNvPr>
        <xdr:cNvSpPr/>
      </xdr:nvSpPr>
      <xdr:spPr>
        <a:xfrm>
          <a:off x="4551270" y="8165726"/>
          <a:ext cx="4294406" cy="169124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下記①～③の場合、報告義務はなく、減算の適用も受けない</a:t>
          </a:r>
          <a:endParaRPr kumimoji="1" lang="en-US" altLang="ja-JP" sz="1100"/>
        </a:p>
        <a:p>
          <a:pPr algn="l">
            <a:lnSpc>
              <a:spcPts val="1600"/>
            </a:lnSpc>
          </a:pPr>
          <a:r>
            <a:rPr kumimoji="1" lang="ja-JP" altLang="en-US" sz="1100"/>
            <a:t>①８０％超過サービスがない</a:t>
          </a:r>
          <a:endParaRPr kumimoji="1" lang="en-US" altLang="ja-JP" sz="1100"/>
        </a:p>
        <a:p>
          <a:pPr algn="l">
            <a:lnSpc>
              <a:spcPts val="1600"/>
            </a:lnSpc>
          </a:pPr>
          <a:r>
            <a:rPr kumimoji="1" lang="ja-JP" altLang="en-US" sz="1100"/>
            <a:t>②正当理由パターン</a:t>
          </a:r>
          <a:r>
            <a:rPr kumimoji="1" lang="en-US" altLang="ja-JP" sz="1100"/>
            <a:t>Ⅲ</a:t>
          </a:r>
          <a:r>
            <a:rPr kumimoji="1" lang="ja-JP" altLang="en-US" sz="1100"/>
            <a:t>に該当する</a:t>
          </a:r>
          <a:endParaRPr kumimoji="1" lang="en-US" altLang="ja-JP" sz="1100"/>
        </a:p>
        <a:p>
          <a:pPr algn="l">
            <a:lnSpc>
              <a:spcPts val="1600"/>
            </a:lnSpc>
          </a:pPr>
          <a:r>
            <a:rPr kumimoji="1" lang="ja-JP" altLang="en-US" sz="1100"/>
            <a:t>③８０％超過サービスの全てが正当理由パターン</a:t>
          </a:r>
          <a:r>
            <a:rPr kumimoji="1" lang="en-US" altLang="ja-JP" sz="1100"/>
            <a:t>Ⅳ</a:t>
          </a:r>
          <a:r>
            <a:rPr kumimoji="1" lang="ja-JP" altLang="en-US" sz="1100"/>
            <a:t>に該当する</a:t>
          </a:r>
          <a:endParaRPr kumimoji="1" lang="en-US" altLang="ja-JP" sz="1100"/>
        </a:p>
        <a:p>
          <a:pPr algn="l">
            <a:lnSpc>
              <a:spcPts val="1600"/>
            </a:lnSpc>
          </a:pPr>
          <a:endParaRPr kumimoji="1" lang="en-US" altLang="ja-JP" sz="1100"/>
        </a:p>
        <a:p>
          <a:pPr marL="0" marR="0" indent="0" algn="l" defTabSz="914400" eaLnBrk="1" fontAlgn="auto" latinLnBrk="0" hangingPunct="1">
            <a:lnSpc>
              <a:spcPts val="16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ただし、</a:t>
          </a:r>
          <a:r>
            <a:rPr kumimoji="1" lang="ja-JP" altLang="ja-JP" sz="1100">
              <a:solidFill>
                <a:schemeClr val="dk1"/>
              </a:solidFill>
              <a:effectLst/>
              <a:latin typeface="+mn-lt"/>
              <a:ea typeface="+mn-ea"/>
              <a:cs typeface="+mn-cs"/>
            </a:rPr>
            <a:t>この場合も</a:t>
          </a:r>
          <a:r>
            <a:rPr kumimoji="1" lang="ja-JP" altLang="en-US"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翌半期の算定期間が終了後から５年間</a:t>
          </a:r>
          <a:endParaRPr kumimoji="1" lang="en-US" altLang="ja-JP" sz="1100" u="sng">
            <a:solidFill>
              <a:schemeClr val="dk1"/>
            </a:solidFill>
            <a:effectLst/>
            <a:latin typeface="+mn-lt"/>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当該</a:t>
          </a:r>
          <a:r>
            <a:rPr kumimoji="1" lang="ja-JP" altLang="en-US" sz="1100">
              <a:solidFill>
                <a:schemeClr val="dk1"/>
              </a:solidFill>
              <a:effectLst/>
              <a:latin typeface="+mn-lt"/>
              <a:ea typeface="+mn-ea"/>
              <a:cs typeface="+mn-cs"/>
            </a:rPr>
            <a:t>算定に係る</a:t>
          </a:r>
          <a:r>
            <a:rPr kumimoji="1" lang="ja-JP" altLang="ja-JP" sz="1100">
              <a:solidFill>
                <a:schemeClr val="dk1"/>
              </a:solidFill>
              <a:effectLst/>
              <a:latin typeface="+mn-lt"/>
              <a:ea typeface="+mn-ea"/>
              <a:cs typeface="+mn-cs"/>
            </a:rPr>
            <a:t>書類</a:t>
          </a:r>
          <a:r>
            <a:rPr kumimoji="1" lang="ja-JP" altLang="en-US" sz="1100">
              <a:solidFill>
                <a:schemeClr val="dk1"/>
              </a:solidFill>
              <a:effectLst/>
              <a:latin typeface="+mn-lt"/>
              <a:ea typeface="+mn-ea"/>
              <a:cs typeface="+mn-cs"/>
            </a:rPr>
            <a:t>を保存すること</a:t>
          </a:r>
          <a:endParaRPr lang="ja-JP" altLang="ja-JP">
            <a:effectLst/>
          </a:endParaRPr>
        </a:p>
      </xdr:txBody>
    </xdr:sp>
    <xdr:clientData/>
  </xdr:oneCellAnchor>
  <xdr:twoCellAnchor>
    <xdr:from>
      <xdr:col>24</xdr:col>
      <xdr:colOff>201706</xdr:colOff>
      <xdr:row>37</xdr:row>
      <xdr:rowOff>156883</xdr:rowOff>
    </xdr:from>
    <xdr:to>
      <xdr:col>31</xdr:col>
      <xdr:colOff>56031</xdr:colOff>
      <xdr:row>49</xdr:row>
      <xdr:rowOff>3</xdr:rowOff>
    </xdr:to>
    <xdr:cxnSp macro="">
      <xdr:nvCxnSpPr>
        <xdr:cNvPr id="25" name="曲線コネクタ 24">
          <a:extLst>
            <a:ext uri="{FF2B5EF4-FFF2-40B4-BE49-F238E27FC236}">
              <a16:creationId xmlns:a16="http://schemas.microsoft.com/office/drawing/2014/main" id="{00000000-0008-0000-0400-000019000000}"/>
            </a:ext>
          </a:extLst>
        </xdr:cNvPr>
        <xdr:cNvCxnSpPr/>
      </xdr:nvCxnSpPr>
      <xdr:spPr>
        <a:xfrm rot="5400000">
          <a:off x="5931833" y="10314456"/>
          <a:ext cx="2538695" cy="1654550"/>
        </a:xfrm>
        <a:prstGeom prst="curvedConnector3">
          <a:avLst>
            <a:gd name="adj1" fmla="val 50000"/>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49630</xdr:colOff>
      <xdr:row>33</xdr:row>
      <xdr:rowOff>111405</xdr:rowOff>
    </xdr:from>
    <xdr:to>
      <xdr:col>34</xdr:col>
      <xdr:colOff>171294</xdr:colOff>
      <xdr:row>34</xdr:row>
      <xdr:rowOff>117590</xdr:rowOff>
    </xdr:to>
    <xdr:sp macro="" textlink="">
      <xdr:nvSpPr>
        <xdr:cNvPr id="26" name="円/楕円 25">
          <a:extLst>
            <a:ext uri="{FF2B5EF4-FFF2-40B4-BE49-F238E27FC236}">
              <a16:creationId xmlns:a16="http://schemas.microsoft.com/office/drawing/2014/main" id="{00000000-0008-0000-0400-00001A000000}"/>
            </a:ext>
          </a:extLst>
        </xdr:cNvPr>
        <xdr:cNvSpPr/>
      </xdr:nvSpPr>
      <xdr:spPr>
        <a:xfrm>
          <a:off x="8279230" y="8855355"/>
          <a:ext cx="636014" cy="31098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212911</xdr:colOff>
      <xdr:row>34</xdr:row>
      <xdr:rowOff>224119</xdr:rowOff>
    </xdr:from>
    <xdr:to>
      <xdr:col>33</xdr:col>
      <xdr:colOff>142547</xdr:colOff>
      <xdr:row>45</xdr:row>
      <xdr:rowOff>59997</xdr:rowOff>
    </xdr:to>
    <xdr:cxnSp macro="">
      <xdr:nvCxnSpPr>
        <xdr:cNvPr id="2" name="曲線コネクタ 1">
          <a:extLst>
            <a:ext uri="{FF2B5EF4-FFF2-40B4-BE49-F238E27FC236}">
              <a16:creationId xmlns:a16="http://schemas.microsoft.com/office/drawing/2014/main" id="{00000000-0008-0000-0500-000002000000}"/>
            </a:ext>
          </a:extLst>
        </xdr:cNvPr>
        <xdr:cNvCxnSpPr/>
      </xdr:nvCxnSpPr>
      <xdr:spPr>
        <a:xfrm rot="5400000">
          <a:off x="7132078" y="11459602"/>
          <a:ext cx="2293328" cy="701161"/>
        </a:xfrm>
        <a:prstGeom prst="curvedConnector2">
          <a:avLst/>
        </a:prstGeom>
        <a:ln w="571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118302</xdr:colOff>
      <xdr:row>36</xdr:row>
      <xdr:rowOff>0</xdr:rowOff>
    </xdr:from>
    <xdr:to>
      <xdr:col>25</xdr:col>
      <xdr:colOff>216913</xdr:colOff>
      <xdr:row>38</xdr:row>
      <xdr:rowOff>68034</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118302" y="10892118"/>
          <a:ext cx="6541993" cy="381798"/>
          <a:chOff x="164727" y="51856804"/>
          <a:chExt cx="6562004" cy="367408"/>
        </a:xfrm>
      </xdr:grpSpPr>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96102" y="51884036"/>
            <a:ext cx="6530629" cy="2545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64727" y="51856804"/>
            <a:ext cx="6532558" cy="367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Ⅰ</a:t>
            </a:r>
            <a:r>
              <a:rPr kumimoji="1" lang="ja-JP" altLang="en-US" sz="1100"/>
              <a:t>（通常の事業実施地域内において</a:t>
            </a:r>
            <a:r>
              <a:rPr kumimoji="1" lang="ja-JP" altLang="en-US" sz="1100" u="dbl"/>
              <a:t>８０％超過サービス</a:t>
            </a:r>
            <a:r>
              <a:rPr kumimoji="1" lang="ja-JP" altLang="en-US" sz="1100"/>
              <a:t>の事業所数が５事業所未満）</a:t>
            </a:r>
            <a:r>
              <a:rPr kumimoji="1" lang="ja-JP" altLang="en-US" sz="1100" u="sng"/>
              <a:t>に該当</a:t>
            </a:r>
          </a:p>
        </xdr:txBody>
      </xdr:sp>
    </xdr:grpSp>
    <xdr:clientData/>
  </xdr:twoCellAnchor>
  <xdr:twoCellAnchor>
    <xdr:from>
      <xdr:col>26</xdr:col>
      <xdr:colOff>0</xdr:colOff>
      <xdr:row>38</xdr:row>
      <xdr:rowOff>12758</xdr:rowOff>
    </xdr:from>
    <xdr:to>
      <xdr:col>35</xdr:col>
      <xdr:colOff>0</xdr:colOff>
      <xdr:row>38</xdr:row>
      <xdr:rowOff>302528</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6701118" y="11218640"/>
          <a:ext cx="2319617" cy="289770"/>
          <a:chOff x="6463411" y="52985623"/>
          <a:chExt cx="2460171" cy="466898"/>
        </a:xfrm>
      </xdr:grpSpPr>
      <mc:AlternateContent xmlns:mc="http://schemas.openxmlformats.org/markup-compatibility/2006">
        <mc:Choice xmlns:a14="http://schemas.microsoft.com/office/drawing/2010/main" Requires="a14">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6691992" y="53150387"/>
                <a:ext cx="84364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7668985" y="53136888"/>
                <a:ext cx="78513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6463411" y="53067920"/>
                <a:ext cx="2460171" cy="367394"/>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6931479" y="52985623"/>
            <a:ext cx="466794" cy="466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する</a:t>
            </a:r>
          </a:p>
        </xdr:txBody>
      </xdr:sp>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7908471" y="53002437"/>
            <a:ext cx="607859" cy="45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しない</a:t>
            </a:r>
          </a:p>
        </xdr:txBody>
      </xdr:sp>
    </xdr:grpSp>
    <xdr:clientData/>
  </xdr:twoCellAnchor>
  <xdr:oneCellAnchor>
    <xdr:from>
      <xdr:col>0</xdr:col>
      <xdr:colOff>127995</xdr:colOff>
      <xdr:row>43</xdr:row>
      <xdr:rowOff>63953</xdr:rowOff>
    </xdr:from>
    <xdr:ext cx="4557658" cy="367408"/>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27995" y="12465503"/>
          <a:ext cx="4557658" cy="3674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u="sng"/>
            <a:t>パターン</a:t>
          </a:r>
          <a:r>
            <a:rPr kumimoji="1" lang="en-US" altLang="ja-JP" sz="1100" u="sng"/>
            <a:t>Ⅱ</a:t>
          </a:r>
          <a:r>
            <a:rPr kumimoji="1" lang="ja-JP" altLang="en-US" sz="1100"/>
            <a:t>（特別地域居宅介護支援加算を受けている事業所）</a:t>
          </a:r>
          <a:r>
            <a:rPr kumimoji="1" lang="ja-JP" altLang="en-US" sz="1100" u="sng"/>
            <a:t>に該当</a:t>
          </a:r>
        </a:p>
      </xdr:txBody>
    </xdr:sp>
    <xdr:clientData/>
  </xdr:oneCellAnchor>
  <xdr:twoCellAnchor>
    <xdr:from>
      <xdr:col>25</xdr:col>
      <xdr:colOff>231322</xdr:colOff>
      <xdr:row>43</xdr:row>
      <xdr:rowOff>182135</xdr:rowOff>
    </xdr:from>
    <xdr:to>
      <xdr:col>35</xdr:col>
      <xdr:colOff>0</xdr:colOff>
      <xdr:row>45</xdr:row>
      <xdr:rowOff>0</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6674704" y="12542223"/>
          <a:ext cx="2346031" cy="310924"/>
          <a:chOff x="6436191" y="53906682"/>
          <a:chExt cx="2477860" cy="385490"/>
        </a:xfrm>
      </xdr:grpSpPr>
      <mc:AlternateContent xmlns:mc="http://schemas.openxmlformats.org/markup-compatibility/2006">
        <mc:Choice xmlns:a14="http://schemas.microsoft.com/office/drawing/2010/main" Requires="a14">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6682468" y="54028050"/>
                <a:ext cx="843643" cy="1877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7659460" y="54032607"/>
                <a:ext cx="785133" cy="206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462" name="Group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6436191" y="53965605"/>
                <a:ext cx="2477860" cy="326567"/>
              </a:xfrm>
              <a:prstGeom prst="rect">
                <a:avLst/>
              </a:prstGeom>
              <a:noFill/>
              <a:ln w="9525">
                <a:miter lim="800000"/>
                <a:headEnd/>
                <a:tailEnd/>
              </a:ln>
              <a:extLst>
                <a:ext uri="{909E8E84-426E-40DD-AFC4-6F175D3DCCD1}">
                  <a14:hiddenFill>
                    <a:noFill/>
                  </a14:hiddenFill>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6921954" y="53906682"/>
            <a:ext cx="466794" cy="36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する</a:t>
            </a: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7898946" y="53922428"/>
            <a:ext cx="607859" cy="367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しない</a:t>
            </a:r>
          </a:p>
        </xdr:txBody>
      </xdr:sp>
    </xdr:grpSp>
    <xdr:clientData/>
  </xdr:twoCellAnchor>
  <xdr:oneCellAnchor>
    <xdr:from>
      <xdr:col>0</xdr:col>
      <xdr:colOff>188567</xdr:colOff>
      <xdr:row>33</xdr:row>
      <xdr:rowOff>7240</xdr:rowOff>
    </xdr:from>
    <xdr:ext cx="1082348" cy="513923"/>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188567" y="10208515"/>
          <a:ext cx="1082348" cy="51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600"/>
            </a:lnSpc>
          </a:pPr>
          <a:r>
            <a:rPr kumimoji="1" lang="ja-JP" altLang="en-US" sz="1000"/>
            <a:t>本サービスを</a:t>
          </a:r>
          <a:endParaRPr kumimoji="1" lang="en-US" altLang="ja-JP" sz="1000"/>
        </a:p>
        <a:p>
          <a:pPr>
            <a:lnSpc>
              <a:spcPts val="1600"/>
            </a:lnSpc>
          </a:pPr>
          <a:r>
            <a:rPr kumimoji="1" lang="ja-JP" altLang="en-US" sz="1000"/>
            <a:t>利用していない</a:t>
          </a:r>
        </a:p>
      </xdr:txBody>
    </xdr:sp>
    <xdr:clientData/>
  </xdr:oneCellAnchor>
  <mc:AlternateContent xmlns:mc="http://schemas.openxmlformats.org/markup-compatibility/2006">
    <mc:Choice xmlns:a14="http://schemas.microsoft.com/office/drawing/2010/main" Requires="a14">
      <xdr:twoCellAnchor editAs="oneCell">
        <xdr:from>
          <xdr:col>0</xdr:col>
          <xdr:colOff>38100</xdr:colOff>
          <xdr:row>33</xdr:row>
          <xdr:rowOff>123825</xdr:rowOff>
        </xdr:from>
        <xdr:to>
          <xdr:col>2</xdr:col>
          <xdr:colOff>142875</xdr:colOff>
          <xdr:row>34</xdr:row>
          <xdr:rowOff>104775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201705</xdr:colOff>
      <xdr:row>33</xdr:row>
      <xdr:rowOff>100852</xdr:rowOff>
    </xdr:from>
    <xdr:ext cx="3351679" cy="783193"/>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5345205" y="10302127"/>
          <a:ext cx="3351679" cy="783193"/>
        </a:xfrm>
        <a:prstGeom prst="wedgeRoundRectCallout">
          <a:avLst>
            <a:gd name="adj1" fmla="val -17228"/>
            <a:gd name="adj2" fmla="val 25851"/>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いずれかの</a:t>
          </a:r>
          <a:r>
            <a:rPr kumimoji="1" lang="ja-JP" altLang="en-US" sz="1100" u="sng"/>
            <a:t>サービス別の給付管理計画数</a:t>
          </a:r>
          <a:r>
            <a:rPr kumimoji="1" lang="ja-JP" altLang="en-US" sz="1100"/>
            <a:t>が</a:t>
          </a:r>
          <a:endParaRPr kumimoji="1" lang="en-US" altLang="ja-JP" sz="1100"/>
        </a:p>
        <a:p>
          <a:pPr algn="l">
            <a:lnSpc>
              <a:spcPts val="1600"/>
            </a:lnSpc>
          </a:pPr>
          <a:r>
            <a:rPr kumimoji="1" lang="ja-JP" altLang="en-US" sz="1100" u="sng"/>
            <a:t>事業所全体の給付管理総数</a:t>
          </a:r>
          <a:r>
            <a:rPr kumimoji="1" lang="ja-JP" altLang="en-US" sz="1100"/>
            <a:t>を超過している場合、</a:t>
          </a:r>
          <a:endParaRPr kumimoji="1" lang="en-US" altLang="ja-JP" sz="1100"/>
        </a:p>
        <a:p>
          <a:pPr algn="l">
            <a:lnSpc>
              <a:spcPts val="1600"/>
            </a:lnSpc>
          </a:pPr>
          <a:r>
            <a:rPr kumimoji="1" lang="en-US" altLang="ja-JP" sz="1100"/>
            <a:t>※</a:t>
          </a:r>
          <a:r>
            <a:rPr kumimoji="1" lang="ja-JP" altLang="en-US" sz="1100"/>
            <a:t>要確認</a:t>
          </a:r>
          <a:r>
            <a:rPr kumimoji="1" lang="en-US" altLang="ja-JP" sz="1100"/>
            <a:t>※</a:t>
          </a:r>
          <a:r>
            <a:rPr kumimoji="1" lang="ja-JP" altLang="en-US" sz="1100"/>
            <a:t>エラーを表示</a:t>
          </a:r>
        </a:p>
      </xdr:txBody>
    </xdr:sp>
    <xdr:clientData/>
  </xdr:oneCellAnchor>
  <xdr:oneCellAnchor>
    <xdr:from>
      <xdr:col>13</xdr:col>
      <xdr:colOff>235032</xdr:colOff>
      <xdr:row>23</xdr:row>
      <xdr:rowOff>189844</xdr:rowOff>
    </xdr:from>
    <xdr:ext cx="2632715" cy="556181"/>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3578307" y="7238344"/>
          <a:ext cx="2632715" cy="556181"/>
        </a:xfrm>
        <a:prstGeom prst="wedgeRoundRectCallout">
          <a:avLst>
            <a:gd name="adj1" fmla="val 55036"/>
            <a:gd name="adj2" fmla="val 50175"/>
            <a:gd name="adj3" fmla="val 16667"/>
          </a:avLst>
        </a:prstGeom>
        <a:solidFill>
          <a:srgbClr val="FFFF00"/>
        </a:solidFill>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l">
            <a:lnSpc>
              <a:spcPts val="1600"/>
            </a:lnSpc>
          </a:pPr>
          <a:r>
            <a:rPr kumimoji="1" lang="ja-JP" altLang="en-US" sz="1100"/>
            <a:t>請求が月遅れとなったようなケースも</a:t>
          </a:r>
          <a:endParaRPr kumimoji="1" lang="en-US" altLang="ja-JP" sz="1100"/>
        </a:p>
        <a:p>
          <a:pPr algn="l">
            <a:lnSpc>
              <a:spcPts val="1600"/>
            </a:lnSpc>
          </a:pPr>
          <a:r>
            <a:rPr kumimoji="1" lang="ja-JP" altLang="en-US" sz="1100"/>
            <a:t>給付管理した本来の月で計算すること</a:t>
          </a:r>
          <a:endParaRPr kumimoji="1" lang="en-US" altLang="ja-JP" sz="1100"/>
        </a:p>
      </xdr:txBody>
    </xdr:sp>
    <xdr:clientData/>
  </xdr:oneCellAnchor>
  <xdr:twoCellAnchor>
    <xdr:from>
      <xdr:col>23</xdr:col>
      <xdr:colOff>246276</xdr:colOff>
      <xdr:row>24</xdr:row>
      <xdr:rowOff>40821</xdr:rowOff>
    </xdr:from>
    <xdr:to>
      <xdr:col>25</xdr:col>
      <xdr:colOff>246275</xdr:colOff>
      <xdr:row>24</xdr:row>
      <xdr:rowOff>54428</xdr:rowOff>
    </xdr:to>
    <xdr:cxnSp macro="">
      <xdr:nvCxnSpPr>
        <xdr:cNvPr id="24" name="曲線コネクタ 80">
          <a:extLst>
            <a:ext uri="{FF2B5EF4-FFF2-40B4-BE49-F238E27FC236}">
              <a16:creationId xmlns:a16="http://schemas.microsoft.com/office/drawing/2014/main" id="{00000000-0008-0000-0500-000018000000}"/>
            </a:ext>
          </a:extLst>
        </xdr:cNvPr>
        <xdr:cNvCxnSpPr>
          <a:stCxn id="26" idx="0"/>
          <a:endCxn id="25" idx="0"/>
        </xdr:cNvCxnSpPr>
      </xdr:nvCxnSpPr>
      <xdr:spPr>
        <a:xfrm rot="16200000" flipV="1">
          <a:off x="6411672" y="7800975"/>
          <a:ext cx="13607" cy="514349"/>
        </a:xfrm>
        <a:prstGeom prst="curvedConnector3">
          <a:avLst>
            <a:gd name="adj1" fmla="val 1780018"/>
          </a:avLst>
        </a:prstGeom>
        <a:ln w="57150">
          <a:solidFill>
            <a:srgbClr val="FF0000"/>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97942</xdr:colOff>
      <xdr:row>24</xdr:row>
      <xdr:rowOff>40821</xdr:rowOff>
    </xdr:from>
    <xdr:to>
      <xdr:col>24</xdr:col>
      <xdr:colOff>136072</xdr:colOff>
      <xdr:row>26</xdr:row>
      <xdr:rowOff>163286</xdr:rowOff>
    </xdr:to>
    <xdr:sp macro="" textlink="">
      <xdr:nvSpPr>
        <xdr:cNvPr id="25" name="円/楕円 24">
          <a:extLst>
            <a:ext uri="{FF2B5EF4-FFF2-40B4-BE49-F238E27FC236}">
              <a16:creationId xmlns:a16="http://schemas.microsoft.com/office/drawing/2014/main" id="{00000000-0008-0000-0500-000019000000}"/>
            </a:ext>
          </a:extLst>
        </xdr:cNvPr>
        <xdr:cNvSpPr/>
      </xdr:nvSpPr>
      <xdr:spPr>
        <a:xfrm>
          <a:off x="6012967" y="8051346"/>
          <a:ext cx="295305" cy="61776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97941</xdr:colOff>
      <xdr:row>24</xdr:row>
      <xdr:rowOff>54428</xdr:rowOff>
    </xdr:from>
    <xdr:to>
      <xdr:col>26</xdr:col>
      <xdr:colOff>136071</xdr:colOff>
      <xdr:row>26</xdr:row>
      <xdr:rowOff>176893</xdr:rowOff>
    </xdr:to>
    <xdr:sp macro="" textlink="">
      <xdr:nvSpPr>
        <xdr:cNvPr id="26" name="円/楕円 25">
          <a:extLst>
            <a:ext uri="{FF2B5EF4-FFF2-40B4-BE49-F238E27FC236}">
              <a16:creationId xmlns:a16="http://schemas.microsoft.com/office/drawing/2014/main" id="{00000000-0008-0000-0500-00001A000000}"/>
            </a:ext>
          </a:extLst>
        </xdr:cNvPr>
        <xdr:cNvSpPr/>
      </xdr:nvSpPr>
      <xdr:spPr>
        <a:xfrm>
          <a:off x="6527316" y="8064953"/>
          <a:ext cx="295305" cy="617765"/>
        </a:xfrm>
        <a:prstGeom prst="ellipse">
          <a:avLst/>
        </a:prstGeom>
        <a:noFill/>
        <a:ln w="285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123264</xdr:colOff>
      <xdr:row>20</xdr:row>
      <xdr:rowOff>336177</xdr:rowOff>
    </xdr:from>
    <xdr:to>
      <xdr:col>26</xdr:col>
      <xdr:colOff>145676</xdr:colOff>
      <xdr:row>24</xdr:row>
      <xdr:rowOff>1</xdr:rowOff>
    </xdr:to>
    <xdr:cxnSp macro="">
      <xdr:nvCxnSpPr>
        <xdr:cNvPr id="27" name="曲線コネクタ 80">
          <a:extLst>
            <a:ext uri="{FF2B5EF4-FFF2-40B4-BE49-F238E27FC236}">
              <a16:creationId xmlns:a16="http://schemas.microsoft.com/office/drawing/2014/main" id="{00000000-0008-0000-0500-00001B000000}"/>
            </a:ext>
          </a:extLst>
        </xdr:cNvPr>
        <xdr:cNvCxnSpPr/>
      </xdr:nvCxnSpPr>
      <xdr:spPr>
        <a:xfrm>
          <a:off x="6809814" y="5108202"/>
          <a:ext cx="22412" cy="2902324"/>
        </a:xfrm>
        <a:prstGeom prst="straightConnector1">
          <a:avLst/>
        </a:prstGeom>
        <a:ln w="57150">
          <a:solidFill>
            <a:srgbClr val="FF0000"/>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313764</xdr:rowOff>
    </xdr:from>
    <xdr:to>
      <xdr:col>16</xdr:col>
      <xdr:colOff>226047</xdr:colOff>
      <xdr:row>7</xdr:row>
      <xdr:rowOff>60690</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0" y="672352"/>
          <a:ext cx="4349812" cy="1001985"/>
          <a:chOff x="-1083931" y="1461441"/>
          <a:chExt cx="5675652" cy="975191"/>
        </a:xfrm>
      </xdr:grpSpPr>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070672" y="1470596"/>
            <a:ext cx="5662393"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ln w="101600">
                  <a:solidFill>
                    <a:srgbClr val="7030A0"/>
                  </a:solidFill>
                </a:ln>
              </a:rPr>
              <a:t>【</a:t>
            </a:r>
            <a:r>
              <a:rPr kumimoji="1" lang="ja-JP" altLang="en-US" sz="3600">
                <a:ln w="101600">
                  <a:solidFill>
                    <a:srgbClr val="7030A0"/>
                  </a:solidFill>
                </a:ln>
              </a:rPr>
              <a:t>総数超過の場合</a:t>
            </a:r>
            <a:r>
              <a:rPr kumimoji="1" lang="en-US" altLang="ja-JP" sz="3600">
                <a:ln w="101600">
                  <a:solidFill>
                    <a:srgbClr val="7030A0"/>
                  </a:solidFill>
                </a:ln>
              </a:rPr>
              <a:t>】</a:t>
            </a:r>
            <a:endParaRPr kumimoji="1" lang="ja-JP" altLang="en-US" sz="3600">
              <a:ln w="101600">
                <a:solidFill>
                  <a:srgbClr val="7030A0"/>
                </a:solidFill>
              </a:ln>
            </a:endParaRPr>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1083931" y="1461441"/>
            <a:ext cx="5662393" cy="96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lnSpc>
                <a:spcPct val="100000"/>
              </a:lnSpc>
            </a:pPr>
            <a:r>
              <a:rPr kumimoji="1" lang="en-US" altLang="ja-JP" sz="3600">
                <a:solidFill>
                  <a:schemeClr val="bg1"/>
                </a:solidFill>
              </a:rPr>
              <a:t>【</a:t>
            </a:r>
            <a:r>
              <a:rPr kumimoji="1" lang="ja-JP" altLang="en-US" sz="3600">
                <a:solidFill>
                  <a:schemeClr val="bg1"/>
                </a:solidFill>
              </a:rPr>
              <a:t>総数超過の場合</a:t>
            </a:r>
            <a:r>
              <a:rPr kumimoji="1" lang="en-US" altLang="ja-JP" sz="3600">
                <a:solidFill>
                  <a:schemeClr val="bg1"/>
                </a:solidFill>
              </a:rPr>
              <a:t>】</a:t>
            </a:r>
            <a:endParaRPr kumimoji="1" lang="ja-JP" altLang="en-US" sz="3600">
              <a:solidFill>
                <a:schemeClr val="bg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a:ea typeface="メイリオ"/>
        <a:cs typeface=""/>
      </a:majorFont>
      <a:minorFont>
        <a:latin typeface="Calibri"/>
        <a:ea typeface="メイリオ"/>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69"/>
  <sheetViews>
    <sheetView tabSelected="1" view="pageBreakPreview" zoomScale="70" zoomScaleNormal="70" zoomScaleSheetLayoutView="70" workbookViewId="0">
      <selection activeCell="AA4" sqref="AA4:AB4"/>
    </sheetView>
  </sheetViews>
  <sheetFormatPr defaultColWidth="3" defaultRowHeight="18.75" x14ac:dyDescent="0.45"/>
  <cols>
    <col min="1" max="36" width="3" style="9"/>
    <col min="37" max="37" width="1.88671875" style="9" hidden="1" customWidth="1"/>
    <col min="38" max="39" width="44.6640625" style="9" hidden="1" customWidth="1"/>
    <col min="40" max="16384" width="3" style="9"/>
  </cols>
  <sheetData>
    <row r="1" spans="1:38" s="15" customFormat="1" x14ac:dyDescent="0.45">
      <c r="A1" s="14" t="s">
        <v>47</v>
      </c>
      <c r="V1" s="65" t="s">
        <v>55</v>
      </c>
      <c r="W1" s="66"/>
      <c r="X1" s="66"/>
      <c r="Y1" s="67"/>
      <c r="Z1" s="16" t="s">
        <v>50</v>
      </c>
      <c r="AA1" s="17" t="str">
        <f>IF(AK58=1,"○","")</f>
        <v/>
      </c>
      <c r="AB1" s="16" t="s">
        <v>51</v>
      </c>
      <c r="AC1" s="17" t="str">
        <f>IF(AK64=1,"○","")</f>
        <v/>
      </c>
      <c r="AD1" s="16" t="s">
        <v>52</v>
      </c>
      <c r="AE1" s="17" t="str">
        <f>IF(AK21=1,"○","")</f>
        <v/>
      </c>
      <c r="AF1" s="16" t="s">
        <v>53</v>
      </c>
      <c r="AG1" s="17" t="str">
        <f>IF(AK7&gt;0,"○","")</f>
        <v/>
      </c>
      <c r="AH1" s="16" t="s">
        <v>54</v>
      </c>
      <c r="AI1" s="17" t="str">
        <f>IF(AK8&gt;0,"○","")</f>
        <v/>
      </c>
    </row>
    <row r="2" spans="1:38" ht="9.75" customHeight="1" x14ac:dyDescent="0.45">
      <c r="AK2" s="11"/>
    </row>
    <row r="3" spans="1:38" ht="24.75" x14ac:dyDescent="0.45">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8" x14ac:dyDescent="0.45">
      <c r="A4" s="3" t="s">
        <v>85</v>
      </c>
      <c r="Y4" s="9" t="s">
        <v>179</v>
      </c>
      <c r="AA4" s="69"/>
      <c r="AB4" s="69"/>
      <c r="AC4" s="9" t="s">
        <v>1</v>
      </c>
      <c r="AD4" s="69"/>
      <c r="AE4" s="69"/>
      <c r="AF4" s="9" t="s">
        <v>2</v>
      </c>
      <c r="AG4" s="69"/>
      <c r="AH4" s="69"/>
      <c r="AI4" s="9" t="s">
        <v>3</v>
      </c>
      <c r="AK4" s="11">
        <f>COUNTIF($AK$22:$AK$54,"未入力")</f>
        <v>3</v>
      </c>
      <c r="AL4" s="9" t="s">
        <v>61</v>
      </c>
    </row>
    <row r="5" spans="1:38" x14ac:dyDescent="0.45">
      <c r="R5" s="70" t="s">
        <v>32</v>
      </c>
      <c r="S5" s="70"/>
      <c r="T5" s="70"/>
      <c r="U5" s="70"/>
      <c r="V5" s="71"/>
      <c r="W5" s="71"/>
      <c r="X5" s="71"/>
      <c r="Y5" s="71"/>
      <c r="Z5" s="71"/>
      <c r="AA5" s="71"/>
      <c r="AB5" s="71"/>
      <c r="AC5" s="71"/>
      <c r="AD5" s="71"/>
      <c r="AE5" s="71"/>
      <c r="AF5" s="71"/>
      <c r="AG5" s="71"/>
      <c r="AH5" s="71"/>
      <c r="AK5" s="11">
        <f>COUNTIF($AK$22:$AK$54,"未利用")</f>
        <v>0</v>
      </c>
      <c r="AL5" s="9" t="s">
        <v>62</v>
      </c>
    </row>
    <row r="6" spans="1:38" x14ac:dyDescent="0.45">
      <c r="R6" s="70"/>
      <c r="S6" s="70"/>
      <c r="T6" s="70"/>
      <c r="U6" s="70"/>
      <c r="V6" s="71"/>
      <c r="W6" s="71"/>
      <c r="X6" s="71"/>
      <c r="Y6" s="71"/>
      <c r="Z6" s="71"/>
      <c r="AA6" s="71"/>
      <c r="AB6" s="71"/>
      <c r="AC6" s="71"/>
      <c r="AD6" s="71"/>
      <c r="AE6" s="71"/>
      <c r="AF6" s="71"/>
      <c r="AG6" s="71"/>
      <c r="AH6" s="71"/>
      <c r="AK6" s="11">
        <f>COUNTIF($AK$22:$AK$54,"対象外")</f>
        <v>0</v>
      </c>
      <c r="AL6" s="9" t="s">
        <v>63</v>
      </c>
    </row>
    <row r="7" spans="1:38" x14ac:dyDescent="0.45">
      <c r="O7" s="9" t="s">
        <v>4</v>
      </c>
      <c r="R7" s="70" t="s">
        <v>5</v>
      </c>
      <c r="S7" s="70"/>
      <c r="T7" s="70"/>
      <c r="U7" s="70"/>
      <c r="V7" s="72"/>
      <c r="W7" s="72"/>
      <c r="X7" s="72"/>
      <c r="Y7" s="72"/>
      <c r="Z7" s="72"/>
      <c r="AA7" s="72"/>
      <c r="AB7" s="72"/>
      <c r="AC7" s="72"/>
      <c r="AD7" s="72"/>
      <c r="AE7" s="72"/>
      <c r="AK7" s="11">
        <f>COUNTIF($AK$22:$AK$54,"正当理由Ⅳ")</f>
        <v>0</v>
      </c>
      <c r="AL7" s="9" t="s">
        <v>64</v>
      </c>
    </row>
    <row r="8" spans="1:38" x14ac:dyDescent="0.45">
      <c r="R8" s="70"/>
      <c r="S8" s="70"/>
      <c r="T8" s="70"/>
      <c r="U8" s="70"/>
      <c r="V8" s="72"/>
      <c r="W8" s="72"/>
      <c r="X8" s="72"/>
      <c r="Y8" s="72"/>
      <c r="Z8" s="72"/>
      <c r="AA8" s="72"/>
      <c r="AB8" s="72"/>
      <c r="AC8" s="72"/>
      <c r="AD8" s="72"/>
      <c r="AE8" s="72"/>
      <c r="AG8" s="382"/>
      <c r="AH8" s="383"/>
      <c r="AK8" s="12">
        <f>SUM(AG24,AG35,AG46)</f>
        <v>0</v>
      </c>
      <c r="AL8" s="9" t="s">
        <v>65</v>
      </c>
    </row>
    <row r="9" spans="1:38" ht="19.5" customHeight="1" x14ac:dyDescent="0.45">
      <c r="R9" s="70" t="s">
        <v>6</v>
      </c>
      <c r="S9" s="70"/>
      <c r="T9" s="70"/>
      <c r="U9" s="70"/>
      <c r="V9" s="73"/>
      <c r="W9" s="73"/>
      <c r="X9" s="73"/>
      <c r="Y9" s="73"/>
      <c r="Z9" s="73"/>
      <c r="AA9" s="73"/>
      <c r="AB9" s="73"/>
      <c r="AC9" s="73"/>
      <c r="AD9" s="73"/>
      <c r="AE9" s="73"/>
      <c r="AG9" s="383"/>
      <c r="AH9" s="383"/>
    </row>
    <row r="10" spans="1:38" ht="19.5" customHeight="1" thickBot="1" x14ac:dyDescent="0.5">
      <c r="R10" s="18"/>
      <c r="S10" s="18"/>
      <c r="T10" s="18"/>
      <c r="U10" s="18"/>
      <c r="AF10" s="19"/>
      <c r="AG10" s="19"/>
    </row>
    <row r="11" spans="1:38" ht="33.75" customHeight="1" x14ac:dyDescent="0.45">
      <c r="A11" s="74" t="s">
        <v>7</v>
      </c>
      <c r="B11" s="75"/>
      <c r="C11" s="75"/>
      <c r="D11" s="76"/>
      <c r="E11" s="20">
        <v>2</v>
      </c>
      <c r="F11" s="20">
        <v>9</v>
      </c>
      <c r="G11" s="20"/>
      <c r="H11" s="63"/>
      <c r="I11" s="63"/>
      <c r="J11" s="63"/>
      <c r="K11" s="63"/>
      <c r="L11" s="63"/>
      <c r="M11" s="63"/>
      <c r="N11" s="63"/>
      <c r="O11" s="77"/>
      <c r="P11" s="77"/>
      <c r="Q11" s="77"/>
      <c r="R11" s="78" t="s">
        <v>8</v>
      </c>
      <c r="S11" s="75"/>
      <c r="T11" s="75"/>
      <c r="U11" s="76"/>
      <c r="V11" s="79"/>
      <c r="W11" s="79"/>
      <c r="X11" s="79"/>
      <c r="Y11" s="79"/>
      <c r="Z11" s="79"/>
      <c r="AA11" s="79"/>
      <c r="AB11" s="79"/>
      <c r="AC11" s="79"/>
      <c r="AD11" s="79"/>
      <c r="AE11" s="79"/>
      <c r="AF11" s="79"/>
      <c r="AG11" s="79"/>
      <c r="AH11" s="79"/>
      <c r="AI11" s="80"/>
    </row>
    <row r="12" spans="1:38" ht="33.75" customHeight="1" thickBot="1" x14ac:dyDescent="0.5">
      <c r="A12" s="84" t="s">
        <v>34</v>
      </c>
      <c r="B12" s="85"/>
      <c r="C12" s="85"/>
      <c r="D12" s="86"/>
      <c r="E12" s="87"/>
      <c r="F12" s="87"/>
      <c r="G12" s="87"/>
      <c r="H12" s="87"/>
      <c r="I12" s="87"/>
      <c r="J12" s="87"/>
      <c r="K12" s="87"/>
      <c r="L12" s="87"/>
      <c r="M12" s="87"/>
      <c r="N12" s="87"/>
      <c r="O12" s="87"/>
      <c r="P12" s="87"/>
      <c r="Q12" s="87"/>
      <c r="R12" s="88" t="s">
        <v>35</v>
      </c>
      <c r="S12" s="85"/>
      <c r="T12" s="85"/>
      <c r="U12" s="86"/>
      <c r="V12" s="87"/>
      <c r="W12" s="87"/>
      <c r="X12" s="87"/>
      <c r="Y12" s="87"/>
      <c r="Z12" s="87"/>
      <c r="AA12" s="87"/>
      <c r="AB12" s="87"/>
      <c r="AC12" s="87"/>
      <c r="AD12" s="87"/>
      <c r="AE12" s="87"/>
      <c r="AF12" s="87"/>
      <c r="AG12" s="87"/>
      <c r="AH12" s="87"/>
      <c r="AI12" s="89"/>
    </row>
    <row r="13" spans="1:38" ht="9.75" customHeight="1" x14ac:dyDescent="0.45"/>
    <row r="14" spans="1:38" s="11" customFormat="1" ht="16.5" x14ac:dyDescent="0.45">
      <c r="A14" s="21" t="s">
        <v>29</v>
      </c>
    </row>
    <row r="15" spans="1:38" s="11" customFormat="1" x14ac:dyDescent="0.45">
      <c r="A15" s="11" t="s">
        <v>30</v>
      </c>
      <c r="AK15" s="9" t="s">
        <v>37</v>
      </c>
    </row>
    <row r="16" spans="1:38" s="11" customFormat="1" x14ac:dyDescent="0.45">
      <c r="A16" s="11" t="s">
        <v>31</v>
      </c>
      <c r="AK16" s="9" t="s">
        <v>11</v>
      </c>
    </row>
    <row r="17" spans="1:39" s="11" customFormat="1" x14ac:dyDescent="0.45">
      <c r="A17" s="11" t="s">
        <v>78</v>
      </c>
      <c r="AK17" s="9" t="s">
        <v>12</v>
      </c>
    </row>
    <row r="18" spans="1:39" ht="9" customHeight="1" thickBot="1" x14ac:dyDescent="0.5"/>
    <row r="19" spans="1:39" x14ac:dyDescent="0.45">
      <c r="A19" s="90" t="s">
        <v>9</v>
      </c>
      <c r="B19" s="91"/>
      <c r="C19" s="91"/>
      <c r="D19" s="81"/>
      <c r="E19" s="94" t="s">
        <v>179</v>
      </c>
      <c r="F19" s="91"/>
      <c r="G19" s="96"/>
      <c r="H19" s="96"/>
      <c r="I19" s="91" t="s">
        <v>10</v>
      </c>
      <c r="J19" s="91"/>
      <c r="K19" s="98" t="s">
        <v>36</v>
      </c>
      <c r="L19" s="100"/>
      <c r="M19" s="96"/>
      <c r="N19" s="96"/>
      <c r="O19" s="96"/>
      <c r="P19" s="96"/>
      <c r="Q19" s="81" t="s">
        <v>38</v>
      </c>
      <c r="R19" s="83" t="s">
        <v>11</v>
      </c>
      <c r="S19" s="83"/>
      <c r="T19" s="83" t="s">
        <v>13</v>
      </c>
      <c r="U19" s="83"/>
      <c r="V19" s="83" t="s">
        <v>15</v>
      </c>
      <c r="W19" s="83"/>
      <c r="X19" s="83" t="s">
        <v>16</v>
      </c>
      <c r="Y19" s="83"/>
      <c r="Z19" s="83" t="s">
        <v>17</v>
      </c>
      <c r="AA19" s="83"/>
      <c r="AB19" s="83" t="s">
        <v>18</v>
      </c>
      <c r="AC19" s="83"/>
      <c r="AD19" s="83" t="s">
        <v>19</v>
      </c>
      <c r="AE19" s="83"/>
      <c r="AF19" s="83" t="s">
        <v>25</v>
      </c>
      <c r="AG19" s="83"/>
      <c r="AH19" s="83"/>
      <c r="AI19" s="101"/>
    </row>
    <row r="20" spans="1:39" x14ac:dyDescent="0.45">
      <c r="A20" s="92"/>
      <c r="B20" s="93"/>
      <c r="C20" s="93"/>
      <c r="D20" s="82"/>
      <c r="E20" s="95"/>
      <c r="F20" s="93"/>
      <c r="G20" s="97"/>
      <c r="H20" s="97"/>
      <c r="I20" s="93"/>
      <c r="J20" s="93"/>
      <c r="K20" s="99"/>
      <c r="L20" s="97"/>
      <c r="M20" s="97"/>
      <c r="N20" s="97"/>
      <c r="O20" s="97"/>
      <c r="P20" s="97"/>
      <c r="Q20" s="82"/>
      <c r="R20" s="102" t="s">
        <v>12</v>
      </c>
      <c r="S20" s="102"/>
      <c r="T20" s="102" t="s">
        <v>14</v>
      </c>
      <c r="U20" s="102"/>
      <c r="V20" s="102" t="s">
        <v>20</v>
      </c>
      <c r="W20" s="102"/>
      <c r="X20" s="102" t="s">
        <v>21</v>
      </c>
      <c r="Y20" s="102"/>
      <c r="Z20" s="102" t="s">
        <v>22</v>
      </c>
      <c r="AA20" s="102"/>
      <c r="AB20" s="102" t="s">
        <v>23</v>
      </c>
      <c r="AC20" s="102"/>
      <c r="AD20" s="102" t="s">
        <v>24</v>
      </c>
      <c r="AE20" s="102"/>
      <c r="AF20" s="102"/>
      <c r="AG20" s="102"/>
      <c r="AH20" s="102"/>
      <c r="AI20" s="103"/>
    </row>
    <row r="21" spans="1:39" ht="27.75" customHeight="1" thickBot="1" x14ac:dyDescent="0.5">
      <c r="A21" s="22" t="s">
        <v>39</v>
      </c>
      <c r="B21" s="23"/>
      <c r="C21" s="23"/>
      <c r="D21" s="23"/>
      <c r="E21" s="23"/>
      <c r="F21" s="23"/>
      <c r="G21" s="23"/>
      <c r="H21" s="23"/>
      <c r="I21" s="23"/>
      <c r="J21" s="23"/>
      <c r="K21" s="23"/>
      <c r="L21" s="23"/>
      <c r="M21" s="23"/>
      <c r="N21" s="23"/>
      <c r="O21" s="23"/>
      <c r="P21" s="23"/>
      <c r="Q21" s="23"/>
      <c r="R21" s="23"/>
      <c r="S21" s="23"/>
      <c r="T21" s="117"/>
      <c r="U21" s="118"/>
      <c r="V21" s="117"/>
      <c r="W21" s="118"/>
      <c r="X21" s="117"/>
      <c r="Y21" s="118"/>
      <c r="Z21" s="117"/>
      <c r="AA21" s="118"/>
      <c r="AB21" s="117"/>
      <c r="AC21" s="118"/>
      <c r="AD21" s="117"/>
      <c r="AE21" s="118"/>
      <c r="AF21" s="24"/>
      <c r="AG21" s="104" t="str">
        <f>IF(SUM(T21:AE21)=0,"",SUM(T21:AE21))</f>
        <v/>
      </c>
      <c r="AH21" s="104"/>
      <c r="AI21" s="105"/>
      <c r="AK21" s="8" t="str">
        <f>IFERROR(IF(AVERAGE(T21:AE21)&lt;=20,1,2),"")</f>
        <v/>
      </c>
      <c r="AL21" s="9" t="s">
        <v>60</v>
      </c>
      <c r="AM21" s="9" t="s">
        <v>74</v>
      </c>
    </row>
    <row r="22" spans="1:39" ht="19.5" x14ac:dyDescent="0.45">
      <c r="A22" s="106" t="s">
        <v>26</v>
      </c>
      <c r="B22" s="107"/>
      <c r="C22" s="110" t="str">
        <f>A22</f>
        <v>訪問介護</v>
      </c>
      <c r="D22" s="111"/>
      <c r="E22" s="111"/>
      <c r="F22" s="111"/>
      <c r="G22" s="111"/>
      <c r="H22" s="111"/>
      <c r="I22" s="111"/>
      <c r="J22" s="111"/>
      <c r="K22" s="111"/>
      <c r="L22" s="111"/>
      <c r="M22" s="111"/>
      <c r="N22" s="111"/>
      <c r="O22" s="111"/>
      <c r="P22" s="111"/>
      <c r="Q22" s="111"/>
      <c r="R22" s="111"/>
      <c r="S22" s="112"/>
      <c r="T22" s="113"/>
      <c r="U22" s="114"/>
      <c r="V22" s="113"/>
      <c r="W22" s="114"/>
      <c r="X22" s="113"/>
      <c r="Y22" s="114"/>
      <c r="Z22" s="113"/>
      <c r="AA22" s="114"/>
      <c r="AB22" s="113"/>
      <c r="AC22" s="114"/>
      <c r="AD22" s="113"/>
      <c r="AE22" s="114"/>
      <c r="AF22" s="4" t="s">
        <v>40</v>
      </c>
      <c r="AG22" s="115" t="str">
        <f>IF(SUM(T22:AE22)=0,"",SUM(T22:AE22))</f>
        <v/>
      </c>
      <c r="AH22" s="115"/>
      <c r="AI22" s="116"/>
      <c r="AK22" s="7" t="str">
        <f>IFERROR(IF(AVERAGE(T22:AE22)&lt;=10,"1","2"),"")</f>
        <v/>
      </c>
      <c r="AL22" s="25" t="str">
        <f>$AM$22</f>
        <v>←正当理由Ⅳに該当　１：する、２：しない</v>
      </c>
      <c r="AM22" s="26" t="s">
        <v>59</v>
      </c>
    </row>
    <row r="23" spans="1:39" ht="19.5" x14ac:dyDescent="0.45">
      <c r="A23" s="108"/>
      <c r="B23" s="109"/>
      <c r="C23" s="123" t="s">
        <v>27</v>
      </c>
      <c r="D23" s="124"/>
      <c r="E23" s="124"/>
      <c r="F23" s="124"/>
      <c r="G23" s="124"/>
      <c r="H23" s="124"/>
      <c r="I23" s="124"/>
      <c r="J23" s="124"/>
      <c r="K23" s="124"/>
      <c r="L23" s="124"/>
      <c r="M23" s="124"/>
      <c r="N23" s="124"/>
      <c r="O23" s="124"/>
      <c r="P23" s="124"/>
      <c r="Q23" s="124"/>
      <c r="R23" s="124"/>
      <c r="S23" s="125"/>
      <c r="T23" s="119"/>
      <c r="U23" s="120"/>
      <c r="V23" s="119"/>
      <c r="W23" s="120"/>
      <c r="X23" s="119"/>
      <c r="Y23" s="120"/>
      <c r="Z23" s="119"/>
      <c r="AA23" s="120"/>
      <c r="AB23" s="119"/>
      <c r="AC23" s="120"/>
      <c r="AD23" s="119"/>
      <c r="AE23" s="120"/>
      <c r="AF23" s="5" t="s">
        <v>41</v>
      </c>
      <c r="AG23" s="121" t="str">
        <f t="shared" ref="AG23" si="0">IF(SUM(T23:AE23)=0,"",SUM(T23:AE23))</f>
        <v/>
      </c>
      <c r="AH23" s="121"/>
      <c r="AI23" s="122"/>
      <c r="AK23" s="6" t="str">
        <f>IF(AND(AK28="８割超",AK22="1"),"正当理由Ⅳ",IF(AND(AK28="８割超",AD27&lt;80),"正当理由Ⅴ・Ⅵ",""))</f>
        <v/>
      </c>
      <c r="AL23" s="10" t="str">
        <f>$AM$23</f>
        <v>←８割超かつ正当理由ⅣorⅤ・Ⅵに該当する場合表示</v>
      </c>
      <c r="AM23" s="26" t="s">
        <v>79</v>
      </c>
    </row>
    <row r="24" spans="1:39" ht="19.5" x14ac:dyDescent="0.45">
      <c r="A24" s="108"/>
      <c r="B24" s="109"/>
      <c r="C24" s="123" t="s">
        <v>45</v>
      </c>
      <c r="D24" s="124"/>
      <c r="E24" s="124"/>
      <c r="F24" s="124"/>
      <c r="G24" s="124"/>
      <c r="H24" s="124"/>
      <c r="I24" s="124"/>
      <c r="J24" s="124"/>
      <c r="K24" s="124"/>
      <c r="L24" s="124"/>
      <c r="M24" s="124"/>
      <c r="N24" s="124"/>
      <c r="O24" s="124"/>
      <c r="P24" s="124"/>
      <c r="Q24" s="124"/>
      <c r="R24" s="124"/>
      <c r="S24" s="125"/>
      <c r="T24" s="119"/>
      <c r="U24" s="120"/>
      <c r="V24" s="119"/>
      <c r="W24" s="120"/>
      <c r="X24" s="119"/>
      <c r="Y24" s="120"/>
      <c r="Z24" s="119"/>
      <c r="AA24" s="120"/>
      <c r="AB24" s="119"/>
      <c r="AC24" s="120"/>
      <c r="AD24" s="119"/>
      <c r="AE24" s="120"/>
      <c r="AF24" s="5" t="s">
        <v>42</v>
      </c>
      <c r="AG24" s="121" t="str">
        <f>IF(SUM(T24:AE24)=0,"",SUM(T24:AE24))</f>
        <v/>
      </c>
      <c r="AH24" s="121"/>
      <c r="AI24" s="122"/>
      <c r="AK24" s="6" t="str">
        <f>IF(AND(AK28="８割超",AK22="2"),"候補","")</f>
        <v/>
      </c>
      <c r="AL24" s="10" t="str">
        <f>$AM$24</f>
        <v>←正当理由Ⅳに該当しない８割超の場合：候補</v>
      </c>
      <c r="AM24" s="26" t="s">
        <v>71</v>
      </c>
    </row>
    <row r="25" spans="1:39" ht="18.75" customHeight="1" x14ac:dyDescent="0.45">
      <c r="A25" s="108"/>
      <c r="B25" s="109"/>
      <c r="C25" s="147" t="s">
        <v>43</v>
      </c>
      <c r="D25" s="148"/>
      <c r="E25" s="149"/>
      <c r="F25" s="156" t="s">
        <v>32</v>
      </c>
      <c r="G25" s="157"/>
      <c r="H25" s="157"/>
      <c r="I25" s="158"/>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60"/>
      <c r="AK25" s="6">
        <f>IF(AND(T22&lt;=$T$21,V22&lt;=$V$21,X22&lt;=$X$21,Z22&lt;=$Z$21,AB22&lt;=$AB$21,AD22&lt;=$AD$21),0,1)</f>
        <v>0</v>
      </c>
      <c r="AL25" s="10" t="str">
        <f>$AM$25</f>
        <v>←給付管理総数超過　０：なし、１：エラー</v>
      </c>
      <c r="AM25" s="26" t="s">
        <v>73</v>
      </c>
    </row>
    <row r="26" spans="1:39" x14ac:dyDescent="0.45">
      <c r="A26" s="108"/>
      <c r="B26" s="109"/>
      <c r="C26" s="150"/>
      <c r="D26" s="151"/>
      <c r="E26" s="152"/>
      <c r="F26" s="161" t="s">
        <v>28</v>
      </c>
      <c r="G26" s="162"/>
      <c r="H26" s="162"/>
      <c r="I26" s="163"/>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5"/>
      <c r="AK26" s="6"/>
      <c r="AL26" s="10"/>
      <c r="AM26" s="26"/>
    </row>
    <row r="27" spans="1:39" ht="28.5" customHeight="1" thickBot="1" x14ac:dyDescent="0.5">
      <c r="A27" s="108"/>
      <c r="B27" s="109"/>
      <c r="C27" s="150"/>
      <c r="D27" s="151"/>
      <c r="E27" s="152"/>
      <c r="F27" s="166" t="s">
        <v>77</v>
      </c>
      <c r="G27" s="167"/>
      <c r="H27" s="167"/>
      <c r="I27" s="168"/>
      <c r="J27" s="169"/>
      <c r="K27" s="169"/>
      <c r="L27" s="169"/>
      <c r="M27" s="169"/>
      <c r="N27" s="169"/>
      <c r="O27" s="169"/>
      <c r="P27" s="169"/>
      <c r="Q27" s="169"/>
      <c r="R27" s="169"/>
      <c r="S27" s="169"/>
      <c r="T27" s="170"/>
      <c r="U27" s="171" t="s">
        <v>57</v>
      </c>
      <c r="V27" s="172"/>
      <c r="W27" s="172"/>
      <c r="X27" s="172"/>
      <c r="Y27" s="172"/>
      <c r="Z27" s="172"/>
      <c r="AA27" s="172"/>
      <c r="AB27" s="172"/>
      <c r="AC27" s="173"/>
      <c r="AD27" s="174" t="str">
        <f>IFERROR(ROUND((AG23-AG24)/AG22,4)*100,"")</f>
        <v/>
      </c>
      <c r="AE27" s="174"/>
      <c r="AF27" s="174"/>
      <c r="AG27" s="174"/>
      <c r="AH27" s="175" t="s">
        <v>44</v>
      </c>
      <c r="AI27" s="176"/>
      <c r="AK27" s="6" t="str">
        <f>IF(AK28="８割超",A22,"")</f>
        <v/>
      </c>
      <c r="AL27" s="10" t="str">
        <f>$AM$27</f>
        <v>←８割超の場合サービス名出力</v>
      </c>
      <c r="AM27" s="26" t="s">
        <v>68</v>
      </c>
    </row>
    <row r="28" spans="1:39" ht="28.5" customHeight="1" thickTop="1" thickBot="1" x14ac:dyDescent="0.5">
      <c r="A28" s="108"/>
      <c r="B28" s="109"/>
      <c r="C28" s="150"/>
      <c r="D28" s="151"/>
      <c r="E28" s="152"/>
      <c r="F28" s="126" t="s">
        <v>33</v>
      </c>
      <c r="G28" s="127"/>
      <c r="H28" s="127"/>
      <c r="I28" s="128"/>
      <c r="J28" s="129" t="s">
        <v>56</v>
      </c>
      <c r="K28" s="127"/>
      <c r="L28" s="127"/>
      <c r="M28" s="127"/>
      <c r="N28" s="127"/>
      <c r="O28" s="127"/>
      <c r="P28" s="127"/>
      <c r="Q28" s="127"/>
      <c r="R28" s="127"/>
      <c r="S28" s="127"/>
      <c r="T28" s="127"/>
      <c r="U28" s="130" t="s">
        <v>58</v>
      </c>
      <c r="V28" s="130"/>
      <c r="W28" s="130"/>
      <c r="X28" s="130"/>
      <c r="Y28" s="130"/>
      <c r="Z28" s="130"/>
      <c r="AA28" s="130"/>
      <c r="AB28" s="130"/>
      <c r="AC28" s="131"/>
      <c r="AD28" s="132" t="str">
        <f>IFERROR(ROUND(AG23/AG22,4)*100,"")</f>
        <v/>
      </c>
      <c r="AE28" s="133"/>
      <c r="AF28" s="133"/>
      <c r="AG28" s="134"/>
      <c r="AH28" s="177"/>
      <c r="AI28" s="178"/>
      <c r="AK28" s="6" t="str">
        <f>IF(AND(AD28="",AK32=FALSE),"未入力",IF(AK32=TRUE,"未利用",IF(AD28&lt;=80,"対象外","８割超")))</f>
        <v>未入力</v>
      </c>
      <c r="AL28" s="10" t="str">
        <f>$AM$28</f>
        <v>←８割超</v>
      </c>
      <c r="AM28" s="26" t="s">
        <v>67</v>
      </c>
    </row>
    <row r="29" spans="1:39" ht="18.75" customHeight="1" thickTop="1" x14ac:dyDescent="0.45">
      <c r="A29" s="108"/>
      <c r="B29" s="109"/>
      <c r="C29" s="150"/>
      <c r="D29" s="151"/>
      <c r="E29" s="152"/>
      <c r="F29" s="135" t="s">
        <v>48</v>
      </c>
      <c r="G29" s="136"/>
      <c r="H29" s="136"/>
      <c r="I29" s="136"/>
      <c r="J29" s="137"/>
      <c r="K29" s="141" t="s">
        <v>97</v>
      </c>
      <c r="L29" s="142"/>
      <c r="M29" s="142"/>
      <c r="N29" s="142"/>
      <c r="O29" s="142"/>
      <c r="P29" s="142"/>
      <c r="Q29" s="142"/>
      <c r="R29" s="142"/>
      <c r="S29" s="142"/>
      <c r="T29" s="142"/>
      <c r="U29" s="142"/>
      <c r="V29" s="142"/>
      <c r="W29" s="142"/>
      <c r="X29" s="142"/>
      <c r="Y29" s="142"/>
      <c r="Z29" s="142"/>
      <c r="AA29" s="142"/>
      <c r="AB29" s="142"/>
      <c r="AC29" s="142"/>
      <c r="AD29" s="143"/>
      <c r="AE29" s="143"/>
      <c r="AF29" s="143"/>
      <c r="AG29" s="143"/>
      <c r="AH29" s="142"/>
      <c r="AI29" s="144"/>
      <c r="AK29" s="6"/>
      <c r="AL29" s="10"/>
      <c r="AM29" s="26"/>
    </row>
    <row r="30" spans="1:39" ht="9.75" customHeight="1" x14ac:dyDescent="0.45">
      <c r="A30" s="108"/>
      <c r="B30" s="109"/>
      <c r="C30" s="153"/>
      <c r="D30" s="154"/>
      <c r="E30" s="155"/>
      <c r="F30" s="138"/>
      <c r="G30" s="139"/>
      <c r="H30" s="139"/>
      <c r="I30" s="139"/>
      <c r="J30" s="140"/>
      <c r="K30" s="145"/>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6"/>
      <c r="AK30" s="6"/>
      <c r="AL30" s="10"/>
      <c r="AM30" s="26"/>
    </row>
    <row r="31" spans="1:39" x14ac:dyDescent="0.45">
      <c r="A31" s="179"/>
      <c r="B31" s="180"/>
      <c r="C31" s="180"/>
      <c r="D31" s="180"/>
      <c r="E31" s="181"/>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6"/>
      <c r="AK31" s="6" t="str">
        <f>IF(F31="","","W")</f>
        <v/>
      </c>
      <c r="AL31" s="10" t="str">
        <f>$AM$31</f>
        <v>←内訳記載した場合：W</v>
      </c>
      <c r="AM31" s="26" t="s">
        <v>69</v>
      </c>
    </row>
    <row r="32" spans="1:39" ht="19.5" thickBot="1" x14ac:dyDescent="0.5">
      <c r="A32" s="182"/>
      <c r="B32" s="183"/>
      <c r="C32" s="183"/>
      <c r="D32" s="183"/>
      <c r="E32" s="184"/>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c r="AK32" s="6" t="b">
        <v>0</v>
      </c>
      <c r="AL32" s="27" t="str">
        <f>$AM$32</f>
        <v>←本サービス未利用チェック</v>
      </c>
      <c r="AM32" s="26" t="s">
        <v>66</v>
      </c>
    </row>
    <row r="33" spans="1:38" ht="19.5" x14ac:dyDescent="0.45">
      <c r="A33" s="106" t="s">
        <v>81</v>
      </c>
      <c r="B33" s="107"/>
      <c r="C33" s="110" t="str">
        <f>A33</f>
        <v>通所介護（地域密着型通所介護含む）</v>
      </c>
      <c r="D33" s="111"/>
      <c r="E33" s="111"/>
      <c r="F33" s="111"/>
      <c r="G33" s="111"/>
      <c r="H33" s="111"/>
      <c r="I33" s="111"/>
      <c r="J33" s="111"/>
      <c r="K33" s="111"/>
      <c r="L33" s="111"/>
      <c r="M33" s="111"/>
      <c r="N33" s="111"/>
      <c r="O33" s="111"/>
      <c r="P33" s="111"/>
      <c r="Q33" s="111"/>
      <c r="R33" s="111"/>
      <c r="S33" s="112"/>
      <c r="T33" s="113"/>
      <c r="U33" s="114"/>
      <c r="V33" s="113"/>
      <c r="W33" s="114"/>
      <c r="X33" s="113"/>
      <c r="Y33" s="114"/>
      <c r="Z33" s="113"/>
      <c r="AA33" s="114"/>
      <c r="AB33" s="113"/>
      <c r="AC33" s="114"/>
      <c r="AD33" s="113"/>
      <c r="AE33" s="114"/>
      <c r="AF33" s="4" t="s">
        <v>40</v>
      </c>
      <c r="AG33" s="115" t="str">
        <f>IF(SUM(T33:AE33)=0,"",SUM(T33:AE33))</f>
        <v/>
      </c>
      <c r="AH33" s="115"/>
      <c r="AI33" s="116"/>
      <c r="AK33" s="7" t="str">
        <f t="shared" ref="AK33" si="1">IFERROR(IF(AVERAGE(T33:AE33)&lt;=10,"1","2"),"")</f>
        <v/>
      </c>
      <c r="AL33" s="25" t="str">
        <f t="shared" ref="AL33" si="2">$AM$22</f>
        <v>←正当理由Ⅳに該当　１：する、２：しない</v>
      </c>
    </row>
    <row r="34" spans="1:38" ht="19.5" x14ac:dyDescent="0.45">
      <c r="A34" s="108"/>
      <c r="B34" s="109"/>
      <c r="C34" s="123" t="str">
        <f>$C$23</f>
        <v>うち、紹介率最高法人を位置付けた計画数</v>
      </c>
      <c r="D34" s="124"/>
      <c r="E34" s="124"/>
      <c r="F34" s="124"/>
      <c r="G34" s="124"/>
      <c r="H34" s="124"/>
      <c r="I34" s="124"/>
      <c r="J34" s="124"/>
      <c r="K34" s="124"/>
      <c r="L34" s="124"/>
      <c r="M34" s="124"/>
      <c r="N34" s="124"/>
      <c r="O34" s="124"/>
      <c r="P34" s="124"/>
      <c r="Q34" s="124"/>
      <c r="R34" s="124"/>
      <c r="S34" s="125"/>
      <c r="T34" s="119"/>
      <c r="U34" s="120"/>
      <c r="V34" s="119"/>
      <c r="W34" s="120"/>
      <c r="X34" s="119"/>
      <c r="Y34" s="120"/>
      <c r="Z34" s="119"/>
      <c r="AA34" s="120"/>
      <c r="AB34" s="119"/>
      <c r="AC34" s="120"/>
      <c r="AD34" s="119"/>
      <c r="AE34" s="120"/>
      <c r="AF34" s="5" t="s">
        <v>41</v>
      </c>
      <c r="AG34" s="121" t="str">
        <f t="shared" ref="AG34:AG35" si="3">IF(SUM(T34:AE34)=0,"",SUM(T34:AE34))</f>
        <v/>
      </c>
      <c r="AH34" s="121"/>
      <c r="AI34" s="122"/>
      <c r="AK34" s="6" t="str">
        <f t="shared" ref="AK34" si="4">IF(AND(AK39="８割超",AK33="1"),"正当理由Ⅳ","")</f>
        <v/>
      </c>
      <c r="AL34" s="10" t="str">
        <f t="shared" ref="AL34" si="5">$AM$23</f>
        <v>←８割超かつ正当理由ⅣorⅤ・Ⅵに該当する場合表示</v>
      </c>
    </row>
    <row r="35" spans="1:38" ht="19.5" x14ac:dyDescent="0.45">
      <c r="A35" s="108"/>
      <c r="B35" s="109"/>
      <c r="C35" s="123" t="str">
        <f>$C$24</f>
        <v>うち、判定から控除すべき正当な理由がある計画数</v>
      </c>
      <c r="D35" s="124"/>
      <c r="E35" s="124"/>
      <c r="F35" s="124"/>
      <c r="G35" s="124"/>
      <c r="H35" s="124"/>
      <c r="I35" s="124"/>
      <c r="J35" s="124"/>
      <c r="K35" s="124"/>
      <c r="L35" s="124"/>
      <c r="M35" s="124"/>
      <c r="N35" s="124"/>
      <c r="O35" s="124"/>
      <c r="P35" s="124"/>
      <c r="Q35" s="124"/>
      <c r="R35" s="124"/>
      <c r="S35" s="125"/>
      <c r="T35" s="119"/>
      <c r="U35" s="120"/>
      <c r="V35" s="119"/>
      <c r="W35" s="120"/>
      <c r="X35" s="119"/>
      <c r="Y35" s="120"/>
      <c r="Z35" s="119"/>
      <c r="AA35" s="120"/>
      <c r="AB35" s="119"/>
      <c r="AC35" s="120"/>
      <c r="AD35" s="119"/>
      <c r="AE35" s="120"/>
      <c r="AF35" s="5" t="s">
        <v>42</v>
      </c>
      <c r="AG35" s="121" t="str">
        <f t="shared" si="3"/>
        <v/>
      </c>
      <c r="AH35" s="121"/>
      <c r="AI35" s="122"/>
      <c r="AK35" s="6" t="str">
        <f t="shared" ref="AK35" si="6">IF(AND(AK39="８割超",AK33="2"),"候補","")</f>
        <v/>
      </c>
      <c r="AL35" s="10" t="str">
        <f t="shared" ref="AL35" si="7">$AM$24</f>
        <v>←正当理由Ⅳに該当しない８割超の場合：候補</v>
      </c>
    </row>
    <row r="36" spans="1:38" ht="18.75" customHeight="1" x14ac:dyDescent="0.45">
      <c r="A36" s="108"/>
      <c r="B36" s="109"/>
      <c r="C36" s="147" t="str">
        <f>$C$25</f>
        <v>紹介率
最高法人</v>
      </c>
      <c r="D36" s="148"/>
      <c r="E36" s="149"/>
      <c r="F36" s="156" t="str">
        <f>$F$25</f>
        <v>法人所在地</v>
      </c>
      <c r="G36" s="157"/>
      <c r="H36" s="157"/>
      <c r="I36" s="158"/>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60"/>
      <c r="AK36" s="6">
        <f t="shared" ref="AK36" si="8">IF(AND(T33&lt;=$T$21,V33&lt;=$V$21,X33&lt;=$X$21,Z33&lt;=$Z$21,AB33&lt;=$AB$21,AD33&lt;=$AD$21),0,1)</f>
        <v>0</v>
      </c>
      <c r="AL36" s="10" t="str">
        <f t="shared" ref="AL36" si="9">$AM$25</f>
        <v>←給付管理総数超過　０：なし、１：エラー</v>
      </c>
    </row>
    <row r="37" spans="1:38" x14ac:dyDescent="0.45">
      <c r="A37" s="108"/>
      <c r="B37" s="109"/>
      <c r="C37" s="150"/>
      <c r="D37" s="151"/>
      <c r="E37" s="152"/>
      <c r="F37" s="161" t="str">
        <f>$F$26</f>
        <v>法人名</v>
      </c>
      <c r="G37" s="162"/>
      <c r="H37" s="162"/>
      <c r="I37" s="163"/>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5"/>
      <c r="AK37" s="6"/>
      <c r="AL37" s="10"/>
    </row>
    <row r="38" spans="1:38" ht="24" customHeight="1" thickBot="1" x14ac:dyDescent="0.5">
      <c r="A38" s="108"/>
      <c r="B38" s="109"/>
      <c r="C38" s="150"/>
      <c r="D38" s="151"/>
      <c r="E38" s="152"/>
      <c r="F38" s="166" t="str">
        <f>$F$27</f>
        <v>事業所名</v>
      </c>
      <c r="G38" s="167"/>
      <c r="H38" s="167"/>
      <c r="I38" s="168"/>
      <c r="J38" s="169"/>
      <c r="K38" s="169"/>
      <c r="L38" s="169"/>
      <c r="M38" s="169"/>
      <c r="N38" s="169"/>
      <c r="O38" s="169"/>
      <c r="P38" s="169"/>
      <c r="Q38" s="169"/>
      <c r="R38" s="169"/>
      <c r="S38" s="169"/>
      <c r="T38" s="170"/>
      <c r="U38" s="171" t="str">
        <f>$U$27</f>
        <v>(控除した場合)(B－C)÷A×１００</v>
      </c>
      <c r="V38" s="172"/>
      <c r="W38" s="172"/>
      <c r="X38" s="172"/>
      <c r="Y38" s="172"/>
      <c r="Z38" s="172"/>
      <c r="AA38" s="172"/>
      <c r="AB38" s="172"/>
      <c r="AC38" s="173"/>
      <c r="AD38" s="174" t="str">
        <f>IFERROR(ROUND((AG34-AG35)/AG33,4)*100,"")</f>
        <v/>
      </c>
      <c r="AE38" s="174"/>
      <c r="AF38" s="174"/>
      <c r="AG38" s="174"/>
      <c r="AH38" s="201" t="s">
        <v>44</v>
      </c>
      <c r="AI38" s="176"/>
      <c r="AK38" s="6" t="str">
        <f t="shared" ref="AK38" si="10">IF(AK39="８割超",A33,"")</f>
        <v/>
      </c>
      <c r="AL38" s="10" t="str">
        <f t="shared" ref="AL38" si="11">$AM$27</f>
        <v>←８割超の場合サービス名出力</v>
      </c>
    </row>
    <row r="39" spans="1:38" ht="24" customHeight="1" thickTop="1" thickBot="1" x14ac:dyDescent="0.5">
      <c r="A39" s="108"/>
      <c r="B39" s="109"/>
      <c r="C39" s="150"/>
      <c r="D39" s="151"/>
      <c r="E39" s="152"/>
      <c r="F39" s="126" t="str">
        <f>$F$28</f>
        <v>紹介率</v>
      </c>
      <c r="G39" s="127"/>
      <c r="H39" s="127"/>
      <c r="I39" s="128"/>
      <c r="J39" s="129" t="str">
        <f>$J$28</f>
        <v>※小数点第２位以下四捨五入</v>
      </c>
      <c r="K39" s="127"/>
      <c r="L39" s="127"/>
      <c r="M39" s="127"/>
      <c r="N39" s="127"/>
      <c r="O39" s="127"/>
      <c r="P39" s="127"/>
      <c r="Q39" s="127"/>
      <c r="R39" s="127"/>
      <c r="S39" s="127"/>
      <c r="T39" s="127"/>
      <c r="U39" s="130" t="str">
        <f>$U$28</f>
        <v>　 (控除前)　　B÷A×１００</v>
      </c>
      <c r="V39" s="130"/>
      <c r="W39" s="130"/>
      <c r="X39" s="130"/>
      <c r="Y39" s="130"/>
      <c r="Z39" s="130"/>
      <c r="AA39" s="130"/>
      <c r="AB39" s="130"/>
      <c r="AC39" s="131"/>
      <c r="AD39" s="132" t="str">
        <f>IFERROR(ROUND(AG34/AG33,4)*100,"")</f>
        <v/>
      </c>
      <c r="AE39" s="133"/>
      <c r="AF39" s="133"/>
      <c r="AG39" s="134"/>
      <c r="AH39" s="177"/>
      <c r="AI39" s="178"/>
      <c r="AK39" s="6" t="str">
        <f>IF(AND(AD39="",AK43=FALSE),"未入力",IF(AK43=TRUE,"未利用",IF(AD39&lt;=80,"対象外","８割超")))</f>
        <v>未入力</v>
      </c>
      <c r="AL39" s="10" t="str">
        <f t="shared" ref="AL39" si="12">$AM$28</f>
        <v>←８割超</v>
      </c>
    </row>
    <row r="40" spans="1:38" ht="18.75" customHeight="1" thickTop="1" x14ac:dyDescent="0.45">
      <c r="A40" s="108"/>
      <c r="B40" s="109"/>
      <c r="C40" s="150"/>
      <c r="D40" s="151"/>
      <c r="E40" s="152"/>
      <c r="F40" s="135" t="str">
        <f>$F$29</f>
        <v>(Ｃ)欄の内訳</v>
      </c>
      <c r="G40" s="136"/>
      <c r="H40" s="136"/>
      <c r="I40" s="136"/>
      <c r="J40" s="137"/>
      <c r="K40" s="141" t="s">
        <v>97</v>
      </c>
      <c r="L40" s="142"/>
      <c r="M40" s="142"/>
      <c r="N40" s="142"/>
      <c r="O40" s="142"/>
      <c r="P40" s="142"/>
      <c r="Q40" s="142"/>
      <c r="R40" s="142"/>
      <c r="S40" s="142"/>
      <c r="T40" s="142"/>
      <c r="U40" s="142"/>
      <c r="V40" s="142"/>
      <c r="W40" s="142"/>
      <c r="X40" s="142"/>
      <c r="Y40" s="142"/>
      <c r="Z40" s="142"/>
      <c r="AA40" s="142"/>
      <c r="AB40" s="142"/>
      <c r="AC40" s="142"/>
      <c r="AD40" s="143"/>
      <c r="AE40" s="143"/>
      <c r="AF40" s="143"/>
      <c r="AG40" s="143"/>
      <c r="AH40" s="142"/>
      <c r="AI40" s="144"/>
      <c r="AK40" s="6"/>
      <c r="AL40" s="10"/>
    </row>
    <row r="41" spans="1:38" ht="9.75" customHeight="1" x14ac:dyDescent="0.45">
      <c r="A41" s="108"/>
      <c r="B41" s="109"/>
      <c r="C41" s="153"/>
      <c r="D41" s="154"/>
      <c r="E41" s="155"/>
      <c r="F41" s="138"/>
      <c r="G41" s="139"/>
      <c r="H41" s="139"/>
      <c r="I41" s="139"/>
      <c r="J41" s="140"/>
      <c r="K41" s="145"/>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6"/>
      <c r="AK41" s="6"/>
      <c r="AL41" s="10"/>
    </row>
    <row r="42" spans="1:38" x14ac:dyDescent="0.45">
      <c r="A42" s="179"/>
      <c r="B42" s="180"/>
      <c r="C42" s="180"/>
      <c r="D42" s="180"/>
      <c r="E42" s="181"/>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6"/>
      <c r="AK42" s="6" t="str">
        <f t="shared" ref="AK42" si="13">IF(F42="","","W")</f>
        <v/>
      </c>
      <c r="AL42" s="10" t="str">
        <f t="shared" ref="AL42" si="14">$AM$31</f>
        <v>←内訳記載した場合：W</v>
      </c>
    </row>
    <row r="43" spans="1:38" ht="19.5" thickBot="1" x14ac:dyDescent="0.5">
      <c r="A43" s="182"/>
      <c r="B43" s="183"/>
      <c r="C43" s="183"/>
      <c r="D43" s="183"/>
      <c r="E43" s="184"/>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8"/>
      <c r="AK43" s="6" t="b">
        <v>0</v>
      </c>
      <c r="AL43" s="27" t="str">
        <f t="shared" ref="AL43" si="15">$AM$32</f>
        <v>←本サービス未利用チェック</v>
      </c>
    </row>
    <row r="44" spans="1:38" ht="19.5" x14ac:dyDescent="0.45">
      <c r="A44" s="106" t="s">
        <v>46</v>
      </c>
      <c r="B44" s="107"/>
      <c r="C44" s="110" t="str">
        <f>A44</f>
        <v>福祉用具貸与</v>
      </c>
      <c r="D44" s="111"/>
      <c r="E44" s="111"/>
      <c r="F44" s="111"/>
      <c r="G44" s="111"/>
      <c r="H44" s="111"/>
      <c r="I44" s="111"/>
      <c r="J44" s="111"/>
      <c r="K44" s="111"/>
      <c r="L44" s="111"/>
      <c r="M44" s="111"/>
      <c r="N44" s="111"/>
      <c r="O44" s="111"/>
      <c r="P44" s="111"/>
      <c r="Q44" s="111"/>
      <c r="R44" s="111"/>
      <c r="S44" s="112"/>
      <c r="T44" s="113"/>
      <c r="U44" s="114"/>
      <c r="V44" s="113"/>
      <c r="W44" s="114"/>
      <c r="X44" s="113"/>
      <c r="Y44" s="114"/>
      <c r="Z44" s="113"/>
      <c r="AA44" s="114"/>
      <c r="AB44" s="113"/>
      <c r="AC44" s="114"/>
      <c r="AD44" s="113"/>
      <c r="AE44" s="114"/>
      <c r="AF44" s="4" t="s">
        <v>40</v>
      </c>
      <c r="AG44" s="115" t="str">
        <f>IF(SUM(T44:AE44)=0,"",SUM(T44:AE44))</f>
        <v/>
      </c>
      <c r="AH44" s="115"/>
      <c r="AI44" s="116"/>
      <c r="AK44" s="7" t="str">
        <f t="shared" ref="AK44" si="16">IFERROR(IF(AVERAGE(T44:AE44)&lt;=10,"1","2"),"")</f>
        <v/>
      </c>
      <c r="AL44" s="25" t="str">
        <f t="shared" ref="AL44" si="17">$AM$22</f>
        <v>←正当理由Ⅳに該当　１：する、２：しない</v>
      </c>
    </row>
    <row r="45" spans="1:38" ht="19.5" x14ac:dyDescent="0.45">
      <c r="A45" s="108"/>
      <c r="B45" s="109"/>
      <c r="C45" s="123" t="str">
        <f>$C$23</f>
        <v>うち、紹介率最高法人を位置付けた計画数</v>
      </c>
      <c r="D45" s="124"/>
      <c r="E45" s="124"/>
      <c r="F45" s="124"/>
      <c r="G45" s="124"/>
      <c r="H45" s="124"/>
      <c r="I45" s="124"/>
      <c r="J45" s="124"/>
      <c r="K45" s="124"/>
      <c r="L45" s="124"/>
      <c r="M45" s="124"/>
      <c r="N45" s="124"/>
      <c r="O45" s="124"/>
      <c r="P45" s="124"/>
      <c r="Q45" s="124"/>
      <c r="R45" s="124"/>
      <c r="S45" s="125"/>
      <c r="T45" s="119"/>
      <c r="U45" s="120"/>
      <c r="V45" s="119"/>
      <c r="W45" s="120"/>
      <c r="X45" s="119"/>
      <c r="Y45" s="120"/>
      <c r="Z45" s="119"/>
      <c r="AA45" s="120"/>
      <c r="AB45" s="119"/>
      <c r="AC45" s="120"/>
      <c r="AD45" s="119"/>
      <c r="AE45" s="120"/>
      <c r="AF45" s="5" t="s">
        <v>41</v>
      </c>
      <c r="AG45" s="121" t="str">
        <f t="shared" ref="AG45:AG46" si="18">IF(SUM(T45:AE45)=0,"",SUM(T45:AE45))</f>
        <v/>
      </c>
      <c r="AH45" s="121"/>
      <c r="AI45" s="122"/>
      <c r="AK45" s="6" t="str">
        <f t="shared" ref="AK45" si="19">IF(AND(AK50="８割超",AK44="1"),"正当理由Ⅳ","")</f>
        <v/>
      </c>
      <c r="AL45" s="10" t="str">
        <f t="shared" ref="AL45" si="20">$AM$23</f>
        <v>←８割超かつ正当理由ⅣorⅤ・Ⅵに該当する場合表示</v>
      </c>
    </row>
    <row r="46" spans="1:38" ht="19.5" x14ac:dyDescent="0.45">
      <c r="A46" s="108"/>
      <c r="B46" s="109"/>
      <c r="C46" s="123" t="str">
        <f>$C$24</f>
        <v>うち、判定から控除すべき正当な理由がある計画数</v>
      </c>
      <c r="D46" s="124"/>
      <c r="E46" s="124"/>
      <c r="F46" s="124"/>
      <c r="G46" s="124"/>
      <c r="H46" s="124"/>
      <c r="I46" s="124"/>
      <c r="J46" s="124"/>
      <c r="K46" s="124"/>
      <c r="L46" s="124"/>
      <c r="M46" s="124"/>
      <c r="N46" s="124"/>
      <c r="O46" s="124"/>
      <c r="P46" s="124"/>
      <c r="Q46" s="124"/>
      <c r="R46" s="124"/>
      <c r="S46" s="125"/>
      <c r="T46" s="119"/>
      <c r="U46" s="120"/>
      <c r="V46" s="119"/>
      <c r="W46" s="120"/>
      <c r="X46" s="119"/>
      <c r="Y46" s="120"/>
      <c r="Z46" s="119"/>
      <c r="AA46" s="120"/>
      <c r="AB46" s="119"/>
      <c r="AC46" s="120"/>
      <c r="AD46" s="119"/>
      <c r="AE46" s="120"/>
      <c r="AF46" s="5" t="s">
        <v>42</v>
      </c>
      <c r="AG46" s="121" t="str">
        <f t="shared" si="18"/>
        <v/>
      </c>
      <c r="AH46" s="121"/>
      <c r="AI46" s="122"/>
      <c r="AK46" s="6" t="str">
        <f t="shared" ref="AK46" si="21">IF(AND(AK50="８割超",AK44="2"),"候補","")</f>
        <v/>
      </c>
      <c r="AL46" s="10" t="str">
        <f t="shared" ref="AL46" si="22">$AM$24</f>
        <v>←正当理由Ⅳに該当しない８割超の場合：候補</v>
      </c>
    </row>
    <row r="47" spans="1:38" ht="18.75" customHeight="1" x14ac:dyDescent="0.45">
      <c r="A47" s="108"/>
      <c r="B47" s="109"/>
      <c r="C47" s="147" t="str">
        <f>$C$25</f>
        <v>紹介率
最高法人</v>
      </c>
      <c r="D47" s="148"/>
      <c r="E47" s="149"/>
      <c r="F47" s="156" t="str">
        <f>$F$25</f>
        <v>法人所在地</v>
      </c>
      <c r="G47" s="157"/>
      <c r="H47" s="157"/>
      <c r="I47" s="158"/>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60"/>
      <c r="AK47" s="6">
        <f t="shared" ref="AK47" si="23">IF(AND(T44&lt;=$T$21,V44&lt;=$V$21,X44&lt;=$X$21,Z44&lt;=$Z$21,AB44&lt;=$AB$21,AD44&lt;=$AD$21),0,1)</f>
        <v>0</v>
      </c>
      <c r="AL47" s="10" t="str">
        <f t="shared" ref="AL47" si="24">$AM$25</f>
        <v>←給付管理総数超過　０：なし、１：エラー</v>
      </c>
    </row>
    <row r="48" spans="1:38" x14ac:dyDescent="0.45">
      <c r="A48" s="108"/>
      <c r="B48" s="109"/>
      <c r="C48" s="150"/>
      <c r="D48" s="151"/>
      <c r="E48" s="152"/>
      <c r="F48" s="161" t="str">
        <f>$F$26</f>
        <v>法人名</v>
      </c>
      <c r="G48" s="162"/>
      <c r="H48" s="162"/>
      <c r="I48" s="163"/>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5"/>
      <c r="AK48" s="6"/>
      <c r="AL48" s="10"/>
    </row>
    <row r="49" spans="1:38" ht="24" customHeight="1" thickBot="1" x14ac:dyDescent="0.5">
      <c r="A49" s="108"/>
      <c r="B49" s="109"/>
      <c r="C49" s="150"/>
      <c r="D49" s="151"/>
      <c r="E49" s="152"/>
      <c r="F49" s="166" t="str">
        <f>$F$27</f>
        <v>事業所名</v>
      </c>
      <c r="G49" s="167"/>
      <c r="H49" s="167"/>
      <c r="I49" s="168"/>
      <c r="J49" s="169"/>
      <c r="K49" s="169"/>
      <c r="L49" s="169"/>
      <c r="M49" s="169"/>
      <c r="N49" s="169"/>
      <c r="O49" s="169"/>
      <c r="P49" s="169"/>
      <c r="Q49" s="169"/>
      <c r="R49" s="169"/>
      <c r="S49" s="169"/>
      <c r="T49" s="170"/>
      <c r="U49" s="171" t="str">
        <f>$U$27</f>
        <v>(控除した場合)(B－C)÷A×１００</v>
      </c>
      <c r="V49" s="172"/>
      <c r="W49" s="172"/>
      <c r="X49" s="172"/>
      <c r="Y49" s="172"/>
      <c r="Z49" s="172"/>
      <c r="AA49" s="172"/>
      <c r="AB49" s="172"/>
      <c r="AC49" s="173"/>
      <c r="AD49" s="174" t="str">
        <f>IFERROR(ROUND((AG45-AG46)/AG44,4)*100,"")</f>
        <v/>
      </c>
      <c r="AE49" s="174"/>
      <c r="AF49" s="174"/>
      <c r="AG49" s="174"/>
      <c r="AH49" s="201" t="s">
        <v>44</v>
      </c>
      <c r="AI49" s="176"/>
      <c r="AK49" s="6" t="str">
        <f t="shared" ref="AK49" si="25">IF(AK50="８割超",A44,"")</f>
        <v/>
      </c>
      <c r="AL49" s="10" t="str">
        <f t="shared" ref="AL49" si="26">$AM$27</f>
        <v>←８割超の場合サービス名出力</v>
      </c>
    </row>
    <row r="50" spans="1:38" ht="24" customHeight="1" thickTop="1" thickBot="1" x14ac:dyDescent="0.5">
      <c r="A50" s="108"/>
      <c r="B50" s="109"/>
      <c r="C50" s="150"/>
      <c r="D50" s="151"/>
      <c r="E50" s="152"/>
      <c r="F50" s="126" t="str">
        <f>$F$28</f>
        <v>紹介率</v>
      </c>
      <c r="G50" s="127"/>
      <c r="H50" s="127"/>
      <c r="I50" s="128"/>
      <c r="J50" s="129" t="str">
        <f>$J$28</f>
        <v>※小数点第２位以下四捨五入</v>
      </c>
      <c r="K50" s="127"/>
      <c r="L50" s="127"/>
      <c r="M50" s="127"/>
      <c r="N50" s="127"/>
      <c r="O50" s="127"/>
      <c r="P50" s="127"/>
      <c r="Q50" s="127"/>
      <c r="R50" s="127"/>
      <c r="S50" s="127"/>
      <c r="T50" s="127"/>
      <c r="U50" s="130" t="str">
        <f>$U$28</f>
        <v>　 (控除前)　　B÷A×１００</v>
      </c>
      <c r="V50" s="130"/>
      <c r="W50" s="130"/>
      <c r="X50" s="130"/>
      <c r="Y50" s="130"/>
      <c r="Z50" s="130"/>
      <c r="AA50" s="130"/>
      <c r="AB50" s="130"/>
      <c r="AC50" s="131"/>
      <c r="AD50" s="132" t="str">
        <f>IFERROR(ROUND(AG45/AG44,4)*100,"")</f>
        <v/>
      </c>
      <c r="AE50" s="133"/>
      <c r="AF50" s="133"/>
      <c r="AG50" s="134"/>
      <c r="AH50" s="177"/>
      <c r="AI50" s="178"/>
      <c r="AK50" s="6" t="str">
        <f>IF(AND(AD50="",AK54=FALSE),"未入力",IF(AK54=TRUE,"未利用",IF(AD50&lt;=80,"対象外","８割超")))</f>
        <v>未入力</v>
      </c>
      <c r="AL50" s="10" t="str">
        <f t="shared" ref="AL50" si="27">$AM$28</f>
        <v>←８割超</v>
      </c>
    </row>
    <row r="51" spans="1:38" ht="18.75" customHeight="1" thickTop="1" x14ac:dyDescent="0.45">
      <c r="A51" s="108"/>
      <c r="B51" s="109"/>
      <c r="C51" s="150"/>
      <c r="D51" s="151"/>
      <c r="E51" s="152"/>
      <c r="F51" s="135" t="str">
        <f>$F$29</f>
        <v>(Ｃ)欄の内訳</v>
      </c>
      <c r="G51" s="136"/>
      <c r="H51" s="136"/>
      <c r="I51" s="136"/>
      <c r="J51" s="137"/>
      <c r="K51" s="141" t="s">
        <v>97</v>
      </c>
      <c r="L51" s="142"/>
      <c r="M51" s="142"/>
      <c r="N51" s="142"/>
      <c r="O51" s="142"/>
      <c r="P51" s="142"/>
      <c r="Q51" s="142"/>
      <c r="R51" s="142"/>
      <c r="S51" s="142"/>
      <c r="T51" s="142"/>
      <c r="U51" s="142"/>
      <c r="V51" s="142"/>
      <c r="W51" s="142"/>
      <c r="X51" s="142"/>
      <c r="Y51" s="142"/>
      <c r="Z51" s="142"/>
      <c r="AA51" s="142"/>
      <c r="AB51" s="142"/>
      <c r="AC51" s="142"/>
      <c r="AD51" s="143"/>
      <c r="AE51" s="143"/>
      <c r="AF51" s="143"/>
      <c r="AG51" s="143"/>
      <c r="AH51" s="142"/>
      <c r="AI51" s="144"/>
      <c r="AK51" s="6"/>
      <c r="AL51" s="10"/>
    </row>
    <row r="52" spans="1:38" ht="9.75" customHeight="1" x14ac:dyDescent="0.45">
      <c r="A52" s="108"/>
      <c r="B52" s="109"/>
      <c r="C52" s="153"/>
      <c r="D52" s="154"/>
      <c r="E52" s="155"/>
      <c r="F52" s="138"/>
      <c r="G52" s="139"/>
      <c r="H52" s="139"/>
      <c r="I52" s="139"/>
      <c r="J52" s="140"/>
      <c r="K52" s="145"/>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6"/>
      <c r="AK52" s="6"/>
      <c r="AL52" s="10"/>
    </row>
    <row r="53" spans="1:38" x14ac:dyDescent="0.45">
      <c r="A53" s="179"/>
      <c r="B53" s="180"/>
      <c r="C53" s="180"/>
      <c r="D53" s="180"/>
      <c r="E53" s="181"/>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6"/>
      <c r="AK53" s="6" t="str">
        <f t="shared" ref="AK53" si="28">IF(F53="","","W")</f>
        <v/>
      </c>
      <c r="AL53" s="10" t="str">
        <f t="shared" ref="AL53" si="29">$AM$31</f>
        <v>←内訳記載した場合：W</v>
      </c>
    </row>
    <row r="54" spans="1:38" ht="19.5" thickBot="1" x14ac:dyDescent="0.5">
      <c r="A54" s="182"/>
      <c r="B54" s="183"/>
      <c r="C54" s="183"/>
      <c r="D54" s="183"/>
      <c r="E54" s="184"/>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8"/>
      <c r="AK54" s="6" t="b">
        <v>0</v>
      </c>
      <c r="AL54" s="27" t="str">
        <f t="shared" ref="AL54" si="30">$AM$32</f>
        <v>←本サービス未利用チェック</v>
      </c>
    </row>
    <row r="55" spans="1:38" ht="19.5" customHeight="1" x14ac:dyDescent="0.45"/>
    <row r="56" spans="1:38" ht="12" customHeight="1" thickBot="1" x14ac:dyDescent="0.5">
      <c r="A56" s="28"/>
      <c r="B56" s="26"/>
    </row>
    <row r="57" spans="1:38"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8" ht="31.5" customHeight="1" x14ac:dyDescent="0.45">
      <c r="A58" s="31"/>
      <c r="B58" s="26"/>
      <c r="C58" s="26" t="s">
        <v>49</v>
      </c>
      <c r="D58" s="26"/>
      <c r="E58" s="26"/>
      <c r="F58" s="26"/>
      <c r="G58" s="26"/>
      <c r="H58" s="26"/>
      <c r="I58" s="26"/>
      <c r="J58" s="198"/>
      <c r="K58" s="199"/>
      <c r="L58" s="199"/>
      <c r="M58" s="199"/>
      <c r="N58" s="199"/>
      <c r="O58" s="199"/>
      <c r="P58" s="199"/>
      <c r="Q58" s="199"/>
      <c r="R58" s="199"/>
      <c r="S58" s="199"/>
      <c r="T58" s="199"/>
      <c r="U58" s="199"/>
      <c r="V58" s="199"/>
      <c r="W58" s="199"/>
      <c r="X58" s="199"/>
      <c r="Y58" s="199"/>
      <c r="Z58" s="200"/>
      <c r="AA58" s="26"/>
      <c r="AB58" s="26"/>
      <c r="AC58" s="26"/>
      <c r="AD58" s="26"/>
      <c r="AE58" s="26"/>
      <c r="AF58" s="26"/>
      <c r="AG58" s="26"/>
      <c r="AH58" s="26"/>
      <c r="AI58" s="10"/>
      <c r="AK58" s="3">
        <v>0</v>
      </c>
      <c r="AL58" s="9" t="s">
        <v>72</v>
      </c>
    </row>
    <row r="59" spans="1:38"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c r="AK59" s="3"/>
    </row>
    <row r="60" spans="1:38" ht="18.75" customHeight="1" x14ac:dyDescent="0.45">
      <c r="A60" s="189" t="s">
        <v>80</v>
      </c>
      <c r="B60" s="190"/>
      <c r="C60" s="190"/>
      <c r="D60" s="190"/>
      <c r="E60" s="191"/>
      <c r="F60" s="202" t="str">
        <f>AK27</f>
        <v/>
      </c>
      <c r="G60" s="203"/>
      <c r="H60" s="203"/>
      <c r="I60" s="203"/>
      <c r="J60" s="203"/>
      <c r="K60" s="208" t="str">
        <f>AK23</f>
        <v/>
      </c>
      <c r="L60" s="208"/>
      <c r="M60" s="208"/>
      <c r="N60" s="208"/>
      <c r="O60" s="209"/>
      <c r="P60" s="202" t="str">
        <f>AK38</f>
        <v/>
      </c>
      <c r="Q60" s="203"/>
      <c r="R60" s="203"/>
      <c r="S60" s="203"/>
      <c r="T60" s="203"/>
      <c r="U60" s="208" t="str">
        <f>AK34</f>
        <v/>
      </c>
      <c r="V60" s="208"/>
      <c r="W60" s="208"/>
      <c r="X60" s="208"/>
      <c r="Y60" s="209"/>
      <c r="Z60" s="202" t="str">
        <f>AK49</f>
        <v/>
      </c>
      <c r="AA60" s="203"/>
      <c r="AB60" s="203"/>
      <c r="AC60" s="203"/>
      <c r="AD60" s="203"/>
      <c r="AE60" s="208" t="str">
        <f>AK45</f>
        <v/>
      </c>
      <c r="AF60" s="208"/>
      <c r="AG60" s="208"/>
      <c r="AH60" s="208"/>
      <c r="AI60" s="209"/>
      <c r="AK60" s="13" t="str">
        <f>IF(J58="","","W")</f>
        <v/>
      </c>
      <c r="AL60" s="26" t="s">
        <v>70</v>
      </c>
    </row>
    <row r="61" spans="1:38" x14ac:dyDescent="0.45">
      <c r="A61" s="192"/>
      <c r="B61" s="193"/>
      <c r="C61" s="193"/>
      <c r="D61" s="193"/>
      <c r="E61" s="194"/>
      <c r="F61" s="204"/>
      <c r="G61" s="205"/>
      <c r="H61" s="205"/>
      <c r="I61" s="205"/>
      <c r="J61" s="205"/>
      <c r="K61" s="210"/>
      <c r="L61" s="210"/>
      <c r="M61" s="210"/>
      <c r="N61" s="210"/>
      <c r="O61" s="211"/>
      <c r="P61" s="204"/>
      <c r="Q61" s="205"/>
      <c r="R61" s="205"/>
      <c r="S61" s="205"/>
      <c r="T61" s="205"/>
      <c r="U61" s="210"/>
      <c r="V61" s="210"/>
      <c r="W61" s="210"/>
      <c r="X61" s="210"/>
      <c r="Y61" s="211"/>
      <c r="Z61" s="204"/>
      <c r="AA61" s="205"/>
      <c r="AB61" s="205"/>
      <c r="AC61" s="205"/>
      <c r="AD61" s="205"/>
      <c r="AE61" s="210"/>
      <c r="AF61" s="210"/>
      <c r="AG61" s="210"/>
      <c r="AH61" s="210"/>
      <c r="AI61" s="211"/>
      <c r="AK61" s="3">
        <f>IF(AK21="1","0",COUNTIF($AK$22:$AK$54,"候補"))</f>
        <v>0</v>
      </c>
      <c r="AL61" s="9" t="s">
        <v>75</v>
      </c>
    </row>
    <row r="62" spans="1:38" ht="19.5" thickBot="1" x14ac:dyDescent="0.5">
      <c r="A62" s="195"/>
      <c r="B62" s="196"/>
      <c r="C62" s="196"/>
      <c r="D62" s="196"/>
      <c r="E62" s="197"/>
      <c r="F62" s="206"/>
      <c r="G62" s="207"/>
      <c r="H62" s="207"/>
      <c r="I62" s="207"/>
      <c r="J62" s="207"/>
      <c r="K62" s="212"/>
      <c r="L62" s="212"/>
      <c r="M62" s="212"/>
      <c r="N62" s="212"/>
      <c r="O62" s="213"/>
      <c r="P62" s="206"/>
      <c r="Q62" s="207"/>
      <c r="R62" s="207"/>
      <c r="S62" s="207"/>
      <c r="T62" s="207"/>
      <c r="U62" s="212"/>
      <c r="V62" s="212"/>
      <c r="W62" s="212"/>
      <c r="X62" s="212"/>
      <c r="Y62" s="213"/>
      <c r="Z62" s="206"/>
      <c r="AA62" s="207"/>
      <c r="AB62" s="207"/>
      <c r="AC62" s="207"/>
      <c r="AD62" s="207"/>
      <c r="AE62" s="212"/>
      <c r="AF62" s="212"/>
      <c r="AG62" s="212"/>
      <c r="AH62" s="212"/>
      <c r="AI62" s="213"/>
      <c r="AK62" s="3">
        <f>SUM(AK25,AK36,AK47)</f>
        <v>0</v>
      </c>
      <c r="AL62" s="9" t="s">
        <v>76</v>
      </c>
    </row>
    <row r="63" spans="1:38"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K63" s="3"/>
    </row>
    <row r="64" spans="1:38"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c r="AK64" s="3">
        <v>0</v>
      </c>
      <c r="AL64" s="9" t="s">
        <v>72</v>
      </c>
    </row>
    <row r="65" spans="1:37" x14ac:dyDescent="0.45">
      <c r="A65" s="64" t="str">
        <f>IF(AK62&gt;0,AK65,IF(AK4=3,"",IF(AK21=1,AK66,IF(AK61=0,AK66,AK67))))</f>
        <v/>
      </c>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K65" s="9" t="s">
        <v>82</v>
      </c>
    </row>
    <row r="66" spans="1:37" x14ac:dyDescent="0.4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K66" s="9" t="s">
        <v>83</v>
      </c>
    </row>
    <row r="67" spans="1:37" x14ac:dyDescent="0.45">
      <c r="AK67" s="9" t="s">
        <v>84</v>
      </c>
    </row>
    <row r="69" spans="1:37" x14ac:dyDescent="0.45">
      <c r="AK69" s="9" t="s">
        <v>83</v>
      </c>
    </row>
  </sheetData>
  <sheetProtection selectLockedCells="1"/>
  <mergeCells count="186">
    <mergeCell ref="F51:J52"/>
    <mergeCell ref="AD50:AG50"/>
    <mergeCell ref="K51:AI52"/>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C47:E52"/>
    <mergeCell ref="F47:I47"/>
    <mergeCell ref="J47:AI47"/>
    <mergeCell ref="F48:I48"/>
    <mergeCell ref="J48:AI48"/>
    <mergeCell ref="F49:I49"/>
    <mergeCell ref="J49:T49"/>
    <mergeCell ref="U49:AC49"/>
    <mergeCell ref="C46:S46"/>
    <mergeCell ref="AD33:AE33"/>
    <mergeCell ref="AD46:AE46"/>
    <mergeCell ref="AG35:AI35"/>
    <mergeCell ref="J39:T39"/>
    <mergeCell ref="U39:AC39"/>
    <mergeCell ref="AD39:AG39"/>
    <mergeCell ref="F40:J41"/>
    <mergeCell ref="K40:AI41"/>
    <mergeCell ref="AG46:AI46"/>
    <mergeCell ref="F37:I37"/>
    <mergeCell ref="J37:AI37"/>
    <mergeCell ref="F38:I38"/>
    <mergeCell ref="J38:T38"/>
    <mergeCell ref="U38:AC38"/>
    <mergeCell ref="AD38:AG38"/>
    <mergeCell ref="AH38:AI39"/>
    <mergeCell ref="V35:W35"/>
    <mergeCell ref="T46:U46"/>
    <mergeCell ref="V46:W46"/>
    <mergeCell ref="X46:Y46"/>
    <mergeCell ref="Z46:AA46"/>
    <mergeCell ref="AB46:AC46"/>
    <mergeCell ref="AD35:AE35"/>
    <mergeCell ref="A60:E62"/>
    <mergeCell ref="J58:Z58"/>
    <mergeCell ref="A42:E43"/>
    <mergeCell ref="F42:AI43"/>
    <mergeCell ref="C36:E41"/>
    <mergeCell ref="F36:I36"/>
    <mergeCell ref="J36:AI36"/>
    <mergeCell ref="AB45:AC45"/>
    <mergeCell ref="AD45:AE45"/>
    <mergeCell ref="AG45:AI45"/>
    <mergeCell ref="AD49:AG49"/>
    <mergeCell ref="AH49:AI50"/>
    <mergeCell ref="F50:I50"/>
    <mergeCell ref="J50:T50"/>
    <mergeCell ref="U50:AC50"/>
    <mergeCell ref="A53:E54"/>
    <mergeCell ref="F53:AI54"/>
    <mergeCell ref="F60:J62"/>
    <mergeCell ref="K60:O62"/>
    <mergeCell ref="P60:T62"/>
    <mergeCell ref="U60:Y62"/>
    <mergeCell ref="Z60:AD62"/>
    <mergeCell ref="AE60:AI62"/>
    <mergeCell ref="A31:E32"/>
    <mergeCell ref="F31:AI32"/>
    <mergeCell ref="AG33:AI33"/>
    <mergeCell ref="C34:S34"/>
    <mergeCell ref="T34:U34"/>
    <mergeCell ref="V34:W34"/>
    <mergeCell ref="X34:Y34"/>
    <mergeCell ref="Z34:AA34"/>
    <mergeCell ref="AB34:AC34"/>
    <mergeCell ref="AD34:AE34"/>
    <mergeCell ref="AG34:AI34"/>
    <mergeCell ref="C33:S33"/>
    <mergeCell ref="T33:U33"/>
    <mergeCell ref="V33:W33"/>
    <mergeCell ref="X33:Y33"/>
    <mergeCell ref="Z33:AA33"/>
    <mergeCell ref="AB33:AC33"/>
    <mergeCell ref="A33:B41"/>
    <mergeCell ref="F39:I39"/>
    <mergeCell ref="C35:S35"/>
    <mergeCell ref="T35:U35"/>
    <mergeCell ref="X35:Y35"/>
    <mergeCell ref="Z35:AA35"/>
    <mergeCell ref="AB35:AC35"/>
    <mergeCell ref="F29:J30"/>
    <mergeCell ref="K29:AI30"/>
    <mergeCell ref="C25:E30"/>
    <mergeCell ref="F25:I25"/>
    <mergeCell ref="J25:AI25"/>
    <mergeCell ref="F26:I26"/>
    <mergeCell ref="J26:AI26"/>
    <mergeCell ref="F27:I27"/>
    <mergeCell ref="J27:T27"/>
    <mergeCell ref="U27:AC27"/>
    <mergeCell ref="AD27:AG27"/>
    <mergeCell ref="AH27:AI28"/>
    <mergeCell ref="AD24:AE24"/>
    <mergeCell ref="AG24:AI24"/>
    <mergeCell ref="C23:S23"/>
    <mergeCell ref="T23:U23"/>
    <mergeCell ref="V23:W23"/>
    <mergeCell ref="X23:Y23"/>
    <mergeCell ref="Z23:AA23"/>
    <mergeCell ref="AB23:AC23"/>
    <mergeCell ref="F28:I28"/>
    <mergeCell ref="J28:T28"/>
    <mergeCell ref="U28:AC28"/>
    <mergeCell ref="AD28:AG28"/>
    <mergeCell ref="AG21:AI21"/>
    <mergeCell ref="A22:B30"/>
    <mergeCell ref="C22:S22"/>
    <mergeCell ref="T22:U22"/>
    <mergeCell ref="V22:W22"/>
    <mergeCell ref="X22:Y22"/>
    <mergeCell ref="Z22:AA22"/>
    <mergeCell ref="AB22:AC22"/>
    <mergeCell ref="AD22:AE22"/>
    <mergeCell ref="AG22:AI22"/>
    <mergeCell ref="T21:U21"/>
    <mergeCell ref="V21:W21"/>
    <mergeCell ref="X21:Y21"/>
    <mergeCell ref="Z21:AA21"/>
    <mergeCell ref="AB21:AC21"/>
    <mergeCell ref="AD21:AE21"/>
    <mergeCell ref="AD23:AE23"/>
    <mergeCell ref="AG23:AI23"/>
    <mergeCell ref="C24:S24"/>
    <mergeCell ref="T24:U24"/>
    <mergeCell ref="V24:W24"/>
    <mergeCell ref="X24:Y24"/>
    <mergeCell ref="Z24:AA24"/>
    <mergeCell ref="AB24:AC24"/>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65:AI66"/>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s>
  <phoneticPr fontId="2"/>
  <conditionalFormatting sqref="AA4:AB4 AD4:AE4 AG4:AH4 V5:AH6 V7:AE9">
    <cfRule type="containsBlanks" dxfId="119" priority="56">
      <formula>LEN(TRIM(V4))=0</formula>
    </cfRule>
  </conditionalFormatting>
  <conditionalFormatting sqref="G11:N11 E12:Q12 V11:AI12 G19:H20 L19:P20 T21:AE21">
    <cfRule type="containsBlanks" dxfId="118" priority="54">
      <formula>LEN(TRIM(E11))=0</formula>
    </cfRule>
  </conditionalFormatting>
  <conditionalFormatting sqref="J25:AI26 J27:T27 T33:AE34 J36:AI37 J38:T38 T44:AE45 J47:AI48 J49:T49 T22:AE23">
    <cfRule type="containsBlanks" dxfId="117" priority="53">
      <formula>LEN(TRIM(J22))=0</formula>
    </cfRule>
  </conditionalFormatting>
  <conditionalFormatting sqref="F31">
    <cfRule type="expression" dxfId="116" priority="50">
      <formula>AG24=""</formula>
    </cfRule>
    <cfRule type="expression" dxfId="115" priority="51">
      <formula>AG24&gt;0</formula>
    </cfRule>
  </conditionalFormatting>
  <conditionalFormatting sqref="F31:AI32">
    <cfRule type="expression" dxfId="114" priority="41">
      <formula>AK31="W"</formula>
    </cfRule>
  </conditionalFormatting>
  <conditionalFormatting sqref="F53 F42">
    <cfRule type="expression" dxfId="113" priority="36">
      <formula>AG35=""</formula>
    </cfRule>
    <cfRule type="expression" dxfId="112" priority="37">
      <formula>AG35&gt;0</formula>
    </cfRule>
  </conditionalFormatting>
  <conditionalFormatting sqref="F53:AI54 F42:AI43">
    <cfRule type="expression" dxfId="111" priority="35">
      <formula>AK42="W"</formula>
    </cfRule>
  </conditionalFormatting>
  <conditionalFormatting sqref="C23:AI30 F31:AI32 C22:AE22">
    <cfRule type="expression" dxfId="110" priority="31">
      <formula>$AK$32=TRUE</formula>
    </cfRule>
  </conditionalFormatting>
  <conditionalFormatting sqref="F42:AI43">
    <cfRule type="expression" dxfId="109" priority="30">
      <formula>$AK$43=TRUE</formula>
    </cfRule>
  </conditionalFormatting>
  <conditionalFormatting sqref="C33:AI39 C40:J41">
    <cfRule type="expression" dxfId="108" priority="27">
      <formula>$AK$43=TRUE</formula>
    </cfRule>
  </conditionalFormatting>
  <conditionalFormatting sqref="F53:AI54">
    <cfRule type="expression" dxfId="107" priority="26">
      <formula>$AK$54=TRUE</formula>
    </cfRule>
  </conditionalFormatting>
  <conditionalFormatting sqref="C44:AI50 C51:J52">
    <cfRule type="expression" dxfId="106" priority="22">
      <formula>$AK$54=TRUE</formula>
    </cfRule>
  </conditionalFormatting>
  <conditionalFormatting sqref="R20:AE20">
    <cfRule type="expression" dxfId="105" priority="11">
      <formula>$L$19="前期"</formula>
    </cfRule>
  </conditionalFormatting>
  <conditionalFormatting sqref="R19:AE19">
    <cfRule type="expression" dxfId="104" priority="10">
      <formula>$L$19="後期"</formula>
    </cfRule>
  </conditionalFormatting>
  <conditionalFormatting sqref="A65:AI66">
    <cfRule type="cellIs" dxfId="103" priority="4" operator="equal">
      <formula>$AK$66</formula>
    </cfRule>
    <cfRule type="cellIs" dxfId="102" priority="5" operator="equal">
      <formula>$AK$67</formula>
    </cfRule>
    <cfRule type="cellIs" dxfId="101" priority="6" operator="equal">
      <formula>$AK$65</formula>
    </cfRule>
    <cfRule type="cellIs" dxfId="100" priority="7" operator="equal">
      <formula>$AK$222</formula>
    </cfRule>
    <cfRule type="cellIs" dxfId="99" priority="8" operator="equal">
      <formula>$AK$221</formula>
    </cfRule>
    <cfRule type="cellIs" dxfId="98" priority="9" operator="equal">
      <formula>$AK$220</formula>
    </cfRule>
  </conditionalFormatting>
  <conditionalFormatting sqref="AF22:AI22">
    <cfRule type="expression" dxfId="97" priority="3">
      <formula>$AK$43=TRUE</formula>
    </cfRule>
  </conditionalFormatting>
  <conditionalFormatting sqref="K40:AI41">
    <cfRule type="expression" dxfId="96" priority="2">
      <formula>$AK$32=TRUE</formula>
    </cfRule>
  </conditionalFormatting>
  <conditionalFormatting sqref="K51:AI52">
    <cfRule type="expression" dxfId="95" priority="1">
      <formula>$AK$32=TRUE</formula>
    </cfRule>
  </conditionalFormatting>
  <dataValidations count="2">
    <dataValidation imeMode="off" allowBlank="1" showInputMessage="1" showErrorMessage="1" sqref="AA4:AB4 AD4:AE4 AG4:AH4 G11:N11 V12:AI12 G19:H20 T44:AE46 T33:AE35 T21:AE24" xr:uid="{00000000-0002-0000-0000-000000000000}"/>
    <dataValidation type="list" allowBlank="1" showInputMessage="1" showErrorMessage="1" sqref="L19:P20" xr:uid="{00000000-0002-0000-0000-000001000000}">
      <formula1>$AK$15:$AK$17</formula1>
    </dataValidation>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38100</xdr:colOff>
                    <xdr:row>30</xdr:row>
                    <xdr:rowOff>123825</xdr:rowOff>
                  </from>
                  <to>
                    <xdr:col>2</xdr:col>
                    <xdr:colOff>142875</xdr:colOff>
                    <xdr:row>31</xdr:row>
                    <xdr:rowOff>104775</xdr:rowOff>
                  </to>
                </anchor>
              </controlPr>
            </control>
          </mc:Choice>
        </mc:AlternateContent>
        <mc:AlternateContent xmlns:mc="http://schemas.openxmlformats.org/markup-compatibility/2006">
          <mc:Choice Requires="x14">
            <control shapeId="14354" r:id="rId5" name="Option Button 18">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4355" r:id="rId6" name="Option Button 19">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4356" r:id="rId7" name="Group Box 20">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4357" r:id="rId8" name="Option Button 21">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4358" r:id="rId9" name="Option Button 22">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4359" r:id="rId10" name="Group Box 23">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4363" r:id="rId11" name="Check Box 27">
              <controlPr defaultSize="0" autoFill="0" autoLine="0" autoPict="0">
                <anchor moveWithCells="1">
                  <from>
                    <xdr:col>0</xdr:col>
                    <xdr:colOff>38100</xdr:colOff>
                    <xdr:row>41</xdr:row>
                    <xdr:rowOff>123825</xdr:rowOff>
                  </from>
                  <to>
                    <xdr:col>2</xdr:col>
                    <xdr:colOff>142875</xdr:colOff>
                    <xdr:row>42</xdr:row>
                    <xdr:rowOff>104775</xdr:rowOff>
                  </to>
                </anchor>
              </controlPr>
            </control>
          </mc:Choice>
        </mc:AlternateContent>
        <mc:AlternateContent xmlns:mc="http://schemas.openxmlformats.org/markup-compatibility/2006">
          <mc:Choice Requires="x14">
            <control shapeId="14368" r:id="rId12" name="Check Box 32">
              <controlPr defaultSize="0" autoFill="0" autoLine="0" autoPict="0">
                <anchor moveWithCells="1">
                  <from>
                    <xdr:col>0</xdr:col>
                    <xdr:colOff>38100</xdr:colOff>
                    <xdr:row>52</xdr:row>
                    <xdr:rowOff>123825</xdr:rowOff>
                  </from>
                  <to>
                    <xdr:col>2</xdr:col>
                    <xdr:colOff>142875</xdr:colOff>
                    <xdr:row>53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zoomScaleNormal="100" workbookViewId="0">
      <selection activeCell="C22" sqref="C22"/>
    </sheetView>
  </sheetViews>
  <sheetFormatPr defaultRowHeight="18.75" x14ac:dyDescent="0.45"/>
  <cols>
    <col min="1" max="1" width="8.77734375" customWidth="1"/>
    <col min="2" max="2" width="8.88671875" hidden="1" customWidth="1"/>
    <col min="9" max="9" width="7.21875" customWidth="1"/>
    <col min="10" max="10" width="3.77734375" customWidth="1"/>
    <col min="11" max="11" width="9.44140625" customWidth="1"/>
    <col min="12" max="12" width="7.77734375" customWidth="1"/>
  </cols>
  <sheetData>
    <row r="1" spans="1:9" x14ac:dyDescent="0.45">
      <c r="A1" s="35"/>
      <c r="B1" s="36"/>
      <c r="C1" s="36"/>
      <c r="D1" s="36"/>
      <c r="E1" s="36"/>
      <c r="F1" s="36"/>
      <c r="G1" s="36"/>
      <c r="H1" s="36"/>
      <c r="I1" s="36"/>
    </row>
    <row r="2" spans="1:9" ht="9.75" customHeight="1" x14ac:dyDescent="0.45">
      <c r="A2" s="35"/>
      <c r="B2" s="36"/>
      <c r="C2" s="36"/>
      <c r="D2" s="36"/>
      <c r="E2" s="36"/>
      <c r="F2" s="36"/>
      <c r="G2" s="36"/>
      <c r="H2" s="36"/>
      <c r="I2" s="36"/>
    </row>
    <row r="3" spans="1:9" x14ac:dyDescent="0.45">
      <c r="A3" s="35"/>
      <c r="B3" s="36"/>
      <c r="C3" s="36"/>
      <c r="D3" s="36"/>
      <c r="E3" s="36"/>
      <c r="F3" s="36"/>
      <c r="G3" s="36"/>
      <c r="H3" s="36"/>
      <c r="I3" s="36"/>
    </row>
    <row r="4" spans="1:9" ht="9.75" customHeight="1" x14ac:dyDescent="0.45">
      <c r="A4" s="37"/>
      <c r="B4" s="36" t="s">
        <v>86</v>
      </c>
      <c r="C4" s="36"/>
      <c r="D4" s="36"/>
      <c r="E4" s="36"/>
      <c r="F4" s="36"/>
      <c r="G4" s="36"/>
      <c r="H4" s="36"/>
      <c r="I4" s="36"/>
    </row>
    <row r="5" spans="1:9" ht="13.5" customHeight="1" x14ac:dyDescent="0.45">
      <c r="A5" s="37"/>
      <c r="B5" s="36"/>
      <c r="C5" s="36"/>
      <c r="D5" s="36"/>
      <c r="E5" s="36"/>
      <c r="F5" s="36"/>
      <c r="G5" s="36"/>
      <c r="H5" s="36"/>
      <c r="I5" s="36"/>
    </row>
    <row r="6" spans="1:9" ht="51" customHeight="1" x14ac:dyDescent="0.45">
      <c r="A6" s="223" t="s">
        <v>87</v>
      </c>
      <c r="B6" s="233"/>
      <c r="C6" s="217" t="s">
        <v>88</v>
      </c>
      <c r="D6" s="218"/>
      <c r="E6" s="218"/>
      <c r="F6" s="218"/>
      <c r="G6" s="218"/>
      <c r="H6" s="218"/>
      <c r="I6" s="219"/>
    </row>
    <row r="7" spans="1:9" x14ac:dyDescent="0.45">
      <c r="A7" s="223" t="s">
        <v>89</v>
      </c>
      <c r="B7" s="224"/>
      <c r="C7" s="220" t="s">
        <v>90</v>
      </c>
      <c r="D7" s="221"/>
      <c r="E7" s="221"/>
      <c r="F7" s="221"/>
      <c r="G7" s="221"/>
      <c r="H7" s="221"/>
      <c r="I7" s="222"/>
    </row>
    <row r="8" spans="1:9" x14ac:dyDescent="0.45">
      <c r="A8" s="223" t="s">
        <v>91</v>
      </c>
      <c r="B8" s="233"/>
      <c r="C8" s="44" t="s">
        <v>92</v>
      </c>
      <c r="D8" s="41"/>
      <c r="E8" s="41"/>
      <c r="F8" s="41"/>
      <c r="G8" s="41"/>
      <c r="H8" s="41"/>
      <c r="I8" s="42"/>
    </row>
    <row r="9" spans="1:9" ht="39" customHeight="1" x14ac:dyDescent="0.45">
      <c r="A9" s="223" t="s">
        <v>93</v>
      </c>
      <c r="B9" s="224"/>
      <c r="C9" s="227" t="s">
        <v>94</v>
      </c>
      <c r="D9" s="228"/>
      <c r="E9" s="228"/>
      <c r="F9" s="228"/>
      <c r="G9" s="228"/>
      <c r="H9" s="228"/>
      <c r="I9" s="229"/>
    </row>
    <row r="10" spans="1:9" ht="34.5" customHeight="1" x14ac:dyDescent="0.45">
      <c r="A10" s="223" t="s">
        <v>95</v>
      </c>
      <c r="B10" s="224"/>
      <c r="C10" s="230" t="s">
        <v>99</v>
      </c>
      <c r="D10" s="231"/>
      <c r="E10" s="231"/>
      <c r="F10" s="231"/>
      <c r="G10" s="231"/>
      <c r="H10" s="231"/>
      <c r="I10" s="232"/>
    </row>
    <row r="11" spans="1:9" ht="40.5" customHeight="1" x14ac:dyDescent="0.45">
      <c r="A11" s="225" t="s">
        <v>96</v>
      </c>
      <c r="B11" s="226"/>
      <c r="C11" s="227" t="s">
        <v>98</v>
      </c>
      <c r="D11" s="228"/>
      <c r="E11" s="228"/>
      <c r="F11" s="228"/>
      <c r="G11" s="228"/>
      <c r="H11" s="228"/>
      <c r="I11" s="229"/>
    </row>
    <row r="12" spans="1:9" ht="18.75" customHeight="1" x14ac:dyDescent="0.45">
      <c r="A12" s="234" t="s">
        <v>100</v>
      </c>
      <c r="B12" s="234"/>
      <c r="C12" s="234"/>
      <c r="D12" s="234"/>
      <c r="E12" s="234"/>
      <c r="F12" s="234"/>
      <c r="G12" s="234"/>
      <c r="H12" s="234"/>
      <c r="I12" s="234"/>
    </row>
    <row r="13" spans="1:9" ht="18.75" customHeight="1" x14ac:dyDescent="0.45">
      <c r="A13" s="235"/>
      <c r="B13" s="235"/>
      <c r="C13" s="235"/>
      <c r="D13" s="235"/>
      <c r="E13" s="235"/>
      <c r="F13" s="235"/>
      <c r="G13" s="235"/>
      <c r="H13" s="235"/>
      <c r="I13" s="235"/>
    </row>
    <row r="14" spans="1:9" ht="18.75" customHeight="1" x14ac:dyDescent="0.45">
      <c r="A14" s="46"/>
      <c r="B14" s="46"/>
      <c r="C14" s="43"/>
      <c r="D14" s="43"/>
      <c r="E14" s="43"/>
      <c r="F14" s="43"/>
      <c r="G14" s="43"/>
      <c r="H14" s="43"/>
      <c r="I14" s="43"/>
    </row>
    <row r="15" spans="1:9" x14ac:dyDescent="0.45">
      <c r="A15" s="38" t="s">
        <v>105</v>
      </c>
      <c r="B15" s="39"/>
      <c r="C15" s="40"/>
      <c r="D15" s="40"/>
      <c r="E15" s="40"/>
      <c r="F15" s="40"/>
      <c r="G15" s="40"/>
      <c r="H15" s="40"/>
      <c r="I15" s="40"/>
    </row>
    <row r="16" spans="1:9" ht="30" customHeight="1" x14ac:dyDescent="0.45">
      <c r="A16" s="215" t="s">
        <v>104</v>
      </c>
      <c r="B16" s="215"/>
      <c r="C16" s="215"/>
      <c r="D16" s="215"/>
      <c r="E16" s="215"/>
      <c r="F16" s="215"/>
      <c r="G16" s="215"/>
      <c r="H16" s="215"/>
      <c r="I16" s="215"/>
    </row>
    <row r="17" spans="1:9" s="47" customFormat="1" ht="33.75" customHeight="1" x14ac:dyDescent="0.45">
      <c r="A17" s="215" t="s">
        <v>114</v>
      </c>
      <c r="B17" s="215"/>
      <c r="C17" s="215"/>
      <c r="D17" s="215"/>
      <c r="E17" s="215"/>
      <c r="F17" s="215"/>
      <c r="G17" s="215"/>
      <c r="H17" s="215"/>
      <c r="I17" s="215"/>
    </row>
    <row r="18" spans="1:9" s="47" customFormat="1" ht="12" customHeight="1" x14ac:dyDescent="0.45">
      <c r="A18" s="43"/>
      <c r="B18" s="43"/>
      <c r="C18" s="43"/>
      <c r="D18" s="43"/>
      <c r="E18" s="43"/>
      <c r="F18" s="43"/>
      <c r="G18" s="43"/>
      <c r="H18" s="43"/>
      <c r="I18" s="43"/>
    </row>
    <row r="19" spans="1:9" x14ac:dyDescent="0.45">
      <c r="A19" s="38"/>
      <c r="B19" s="39"/>
      <c r="C19" s="49"/>
      <c r="D19" s="214" t="s">
        <v>106</v>
      </c>
      <c r="E19" s="214"/>
      <c r="F19" s="214" t="s">
        <v>107</v>
      </c>
      <c r="G19" s="214"/>
      <c r="H19" s="40"/>
      <c r="I19" s="40"/>
    </row>
    <row r="20" spans="1:9" x14ac:dyDescent="0.45">
      <c r="A20" s="38"/>
      <c r="B20" s="39"/>
      <c r="C20" s="49" t="s">
        <v>108</v>
      </c>
      <c r="D20" s="214" t="s">
        <v>110</v>
      </c>
      <c r="E20" s="214"/>
      <c r="F20" s="214" t="s">
        <v>111</v>
      </c>
      <c r="G20" s="214"/>
      <c r="H20" s="40"/>
      <c r="I20" s="40"/>
    </row>
    <row r="21" spans="1:9" x14ac:dyDescent="0.45">
      <c r="A21" s="38"/>
      <c r="B21" s="39"/>
      <c r="C21" s="49" t="s">
        <v>109</v>
      </c>
      <c r="D21" s="214" t="s">
        <v>112</v>
      </c>
      <c r="E21" s="214"/>
      <c r="F21" s="214" t="s">
        <v>113</v>
      </c>
      <c r="G21" s="214"/>
      <c r="H21" s="40"/>
      <c r="I21" s="40"/>
    </row>
    <row r="22" spans="1:9" x14ac:dyDescent="0.45">
      <c r="A22" s="38"/>
      <c r="B22" s="39"/>
      <c r="C22" s="40"/>
      <c r="D22" s="48"/>
      <c r="E22" s="48"/>
      <c r="F22" s="48"/>
      <c r="G22" s="48"/>
      <c r="H22" s="40"/>
      <c r="I22" s="40"/>
    </row>
    <row r="23" spans="1:9" ht="13.5" customHeight="1" x14ac:dyDescent="0.45">
      <c r="A23" s="45"/>
      <c r="B23" s="45"/>
      <c r="C23" s="45"/>
      <c r="D23" s="45"/>
      <c r="E23" s="45"/>
      <c r="F23" s="45"/>
      <c r="G23" s="45"/>
      <c r="H23" s="45"/>
      <c r="I23" s="45"/>
    </row>
    <row r="24" spans="1:9" ht="13.5" customHeight="1" x14ac:dyDescent="0.45">
      <c r="A24" s="215" t="s">
        <v>115</v>
      </c>
      <c r="B24" s="215"/>
      <c r="C24" s="215"/>
      <c r="D24" s="215"/>
      <c r="E24" s="215"/>
      <c r="F24" s="215"/>
      <c r="G24" s="215"/>
      <c r="H24" s="215"/>
      <c r="I24" s="215"/>
    </row>
    <row r="25" spans="1:9" ht="13.5" customHeight="1" x14ac:dyDescent="0.45">
      <c r="A25" s="45"/>
      <c r="B25" s="45"/>
      <c r="C25" s="45"/>
      <c r="D25" s="45"/>
      <c r="E25" s="45"/>
      <c r="F25" s="45"/>
      <c r="G25" s="45"/>
      <c r="H25" s="45"/>
      <c r="I25" s="45"/>
    </row>
    <row r="26" spans="1:9" ht="34.5" customHeight="1" x14ac:dyDescent="0.45">
      <c r="A26" s="215" t="s">
        <v>101</v>
      </c>
      <c r="B26" s="215"/>
      <c r="C26" s="215"/>
      <c r="D26" s="215"/>
      <c r="E26" s="215"/>
      <c r="F26" s="215"/>
      <c r="G26" s="215"/>
      <c r="H26" s="215"/>
      <c r="I26" s="215"/>
    </row>
    <row r="27" spans="1:9" ht="45.75" customHeight="1" x14ac:dyDescent="0.45">
      <c r="A27" s="216" t="s">
        <v>102</v>
      </c>
      <c r="B27" s="216"/>
      <c r="C27" s="216"/>
      <c r="D27" s="216"/>
      <c r="E27" s="216"/>
      <c r="F27" s="216"/>
      <c r="G27" s="216"/>
      <c r="H27" s="216"/>
      <c r="I27" s="216"/>
    </row>
    <row r="28" spans="1:9" x14ac:dyDescent="0.45">
      <c r="A28" s="38" t="s">
        <v>103</v>
      </c>
      <c r="B28" s="39"/>
      <c r="C28" s="40"/>
      <c r="D28" s="40"/>
      <c r="E28" s="40"/>
      <c r="F28" s="40"/>
      <c r="G28" s="40"/>
      <c r="H28" s="40"/>
      <c r="I28" s="40"/>
    </row>
  </sheetData>
  <mergeCells count="23">
    <mergeCell ref="A24:I24"/>
    <mergeCell ref="A26:I26"/>
    <mergeCell ref="A27:I27"/>
    <mergeCell ref="A16:I16"/>
    <mergeCell ref="C6:I6"/>
    <mergeCell ref="C7:I7"/>
    <mergeCell ref="A9:B9"/>
    <mergeCell ref="A10:B10"/>
    <mergeCell ref="A11:B11"/>
    <mergeCell ref="C9:I9"/>
    <mergeCell ref="C10:I10"/>
    <mergeCell ref="C11:I11"/>
    <mergeCell ref="A6:B6"/>
    <mergeCell ref="A7:B7"/>
    <mergeCell ref="A8:B8"/>
    <mergeCell ref="A12:I13"/>
    <mergeCell ref="D21:E21"/>
    <mergeCell ref="F21:G21"/>
    <mergeCell ref="A17:I17"/>
    <mergeCell ref="D19:E19"/>
    <mergeCell ref="F19:G19"/>
    <mergeCell ref="D20:E20"/>
    <mergeCell ref="F20:G20"/>
  </mergeCells>
  <phoneticPr fontId="2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M69"/>
  <sheetViews>
    <sheetView view="pageBreakPreview" zoomScale="85" zoomScaleNormal="70" zoomScaleSheetLayoutView="85" workbookViewId="0">
      <selection activeCell="AA4" sqref="AA4:AB4"/>
    </sheetView>
  </sheetViews>
  <sheetFormatPr defaultColWidth="3" defaultRowHeight="18.75" x14ac:dyDescent="0.45"/>
  <cols>
    <col min="1" max="36" width="3" style="9"/>
    <col min="37" max="37" width="8.21875" style="9" hidden="1" customWidth="1"/>
    <col min="38" max="39" width="44.6640625" style="9" hidden="1" customWidth="1"/>
    <col min="40" max="16384" width="3" style="9"/>
  </cols>
  <sheetData>
    <row r="1" spans="1:38" s="15" customFormat="1" x14ac:dyDescent="0.45">
      <c r="A1" s="14" t="s">
        <v>47</v>
      </c>
      <c r="V1" s="65" t="s">
        <v>55</v>
      </c>
      <c r="W1" s="66"/>
      <c r="X1" s="66"/>
      <c r="Y1" s="67"/>
      <c r="Z1" s="16" t="s">
        <v>116</v>
      </c>
      <c r="AA1" s="17" t="s">
        <v>117</v>
      </c>
      <c r="AB1" s="16" t="s">
        <v>51</v>
      </c>
      <c r="AC1" s="17" t="s">
        <v>117</v>
      </c>
      <c r="AD1" s="16" t="s">
        <v>52</v>
      </c>
      <c r="AE1" s="17" t="s">
        <v>117</v>
      </c>
      <c r="AF1" s="16" t="s">
        <v>53</v>
      </c>
      <c r="AG1" s="17" t="s">
        <v>117</v>
      </c>
      <c r="AH1" s="16" t="s">
        <v>54</v>
      </c>
      <c r="AI1" s="17" t="s">
        <v>117</v>
      </c>
    </row>
    <row r="2" spans="1:38" ht="9.75" customHeight="1" x14ac:dyDescent="0.45">
      <c r="AK2" s="11"/>
    </row>
    <row r="3" spans="1:38" ht="24.75" x14ac:dyDescent="0.45">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8" x14ac:dyDescent="0.45">
      <c r="A4" s="3" t="s">
        <v>85</v>
      </c>
      <c r="Y4" s="9" t="s">
        <v>179</v>
      </c>
      <c r="AA4" s="261"/>
      <c r="AB4" s="261"/>
      <c r="AC4" s="9" t="s">
        <v>1</v>
      </c>
      <c r="AD4" s="261"/>
      <c r="AE4" s="261"/>
      <c r="AF4" s="9" t="s">
        <v>2</v>
      </c>
      <c r="AG4" s="261"/>
      <c r="AH4" s="261"/>
      <c r="AI4" s="9" t="s">
        <v>3</v>
      </c>
      <c r="AK4" s="11">
        <v>3</v>
      </c>
      <c r="AL4" s="9" t="s">
        <v>61</v>
      </c>
    </row>
    <row r="5" spans="1:38" x14ac:dyDescent="0.45">
      <c r="R5" s="70" t="s">
        <v>32</v>
      </c>
      <c r="S5" s="70"/>
      <c r="T5" s="70"/>
      <c r="U5" s="70"/>
      <c r="V5" s="262"/>
      <c r="W5" s="262"/>
      <c r="X5" s="262"/>
      <c r="Y5" s="262"/>
      <c r="Z5" s="262"/>
      <c r="AA5" s="262"/>
      <c r="AB5" s="262"/>
      <c r="AC5" s="262"/>
      <c r="AD5" s="262"/>
      <c r="AE5" s="262"/>
      <c r="AF5" s="262"/>
      <c r="AG5" s="262"/>
      <c r="AH5" s="262"/>
      <c r="AK5" s="11">
        <v>0</v>
      </c>
      <c r="AL5" s="9" t="s">
        <v>62</v>
      </c>
    </row>
    <row r="6" spans="1:38" x14ac:dyDescent="0.45">
      <c r="R6" s="70"/>
      <c r="S6" s="70"/>
      <c r="T6" s="70"/>
      <c r="U6" s="70"/>
      <c r="V6" s="262"/>
      <c r="W6" s="262"/>
      <c r="X6" s="262"/>
      <c r="Y6" s="262"/>
      <c r="Z6" s="262"/>
      <c r="AA6" s="262"/>
      <c r="AB6" s="262"/>
      <c r="AC6" s="262"/>
      <c r="AD6" s="262"/>
      <c r="AE6" s="262"/>
      <c r="AF6" s="262"/>
      <c r="AG6" s="262"/>
      <c r="AH6" s="262"/>
      <c r="AK6" s="11">
        <v>0</v>
      </c>
      <c r="AL6" s="9" t="s">
        <v>63</v>
      </c>
    </row>
    <row r="7" spans="1:38" x14ac:dyDescent="0.45">
      <c r="O7" s="9" t="s">
        <v>4</v>
      </c>
      <c r="R7" s="70" t="s">
        <v>5</v>
      </c>
      <c r="S7" s="70"/>
      <c r="T7" s="70"/>
      <c r="U7" s="70"/>
      <c r="V7" s="263"/>
      <c r="W7" s="263"/>
      <c r="X7" s="263"/>
      <c r="Y7" s="263"/>
      <c r="Z7" s="263"/>
      <c r="AA7" s="263"/>
      <c r="AB7" s="263"/>
      <c r="AC7" s="263"/>
      <c r="AD7" s="263"/>
      <c r="AE7" s="263"/>
      <c r="AK7" s="11">
        <v>0</v>
      </c>
      <c r="AL7" s="9" t="s">
        <v>64</v>
      </c>
    </row>
    <row r="8" spans="1:38" x14ac:dyDescent="0.45">
      <c r="R8" s="70"/>
      <c r="S8" s="70"/>
      <c r="T8" s="70"/>
      <c r="U8" s="70"/>
      <c r="V8" s="263"/>
      <c r="W8" s="263"/>
      <c r="X8" s="263"/>
      <c r="Y8" s="263"/>
      <c r="Z8" s="263"/>
      <c r="AA8" s="263"/>
      <c r="AB8" s="263"/>
      <c r="AC8" s="263"/>
      <c r="AD8" s="263"/>
      <c r="AE8" s="263"/>
      <c r="AG8" s="382"/>
      <c r="AH8" s="383"/>
      <c r="AK8" s="12">
        <v>0</v>
      </c>
      <c r="AL8" s="9" t="s">
        <v>65</v>
      </c>
    </row>
    <row r="9" spans="1:38" ht="19.5" customHeight="1" x14ac:dyDescent="0.45">
      <c r="R9" s="70" t="s">
        <v>6</v>
      </c>
      <c r="S9" s="70"/>
      <c r="T9" s="70"/>
      <c r="U9" s="70"/>
      <c r="V9" s="264"/>
      <c r="W9" s="264"/>
      <c r="X9" s="264"/>
      <c r="Y9" s="264"/>
      <c r="Z9" s="264"/>
      <c r="AA9" s="264"/>
      <c r="AB9" s="264"/>
      <c r="AC9" s="264"/>
      <c r="AD9" s="264"/>
      <c r="AE9" s="264"/>
      <c r="AG9" s="383"/>
      <c r="AH9" s="383"/>
    </row>
    <row r="10" spans="1:38" ht="19.5" customHeight="1" thickBot="1" x14ac:dyDescent="0.5">
      <c r="R10" s="50"/>
      <c r="S10" s="50"/>
      <c r="T10" s="50"/>
      <c r="U10" s="50"/>
      <c r="AF10" s="19"/>
      <c r="AG10" s="19"/>
    </row>
    <row r="11" spans="1:38" ht="33.75" customHeight="1" x14ac:dyDescent="0.45">
      <c r="A11" s="74" t="s">
        <v>7</v>
      </c>
      <c r="B11" s="75"/>
      <c r="C11" s="75"/>
      <c r="D11" s="76"/>
      <c r="E11" s="20">
        <v>2</v>
      </c>
      <c r="F11" s="20">
        <v>9</v>
      </c>
      <c r="G11" s="1"/>
      <c r="H11" s="2"/>
      <c r="I11" s="2"/>
      <c r="J11" s="2"/>
      <c r="K11" s="2"/>
      <c r="L11" s="2"/>
      <c r="M11" s="2"/>
      <c r="N11" s="2"/>
      <c r="O11" s="77"/>
      <c r="P11" s="77"/>
      <c r="Q11" s="77"/>
      <c r="R11" s="78" t="s">
        <v>8</v>
      </c>
      <c r="S11" s="75"/>
      <c r="T11" s="75"/>
      <c r="U11" s="76"/>
      <c r="V11" s="254"/>
      <c r="W11" s="254"/>
      <c r="X11" s="254"/>
      <c r="Y11" s="254"/>
      <c r="Z11" s="254"/>
      <c r="AA11" s="254"/>
      <c r="AB11" s="254"/>
      <c r="AC11" s="254"/>
      <c r="AD11" s="254"/>
      <c r="AE11" s="254"/>
      <c r="AF11" s="254"/>
      <c r="AG11" s="254"/>
      <c r="AH11" s="254"/>
      <c r="AI11" s="255"/>
    </row>
    <row r="12" spans="1:38" ht="33.75" customHeight="1" thickBot="1" x14ac:dyDescent="0.5">
      <c r="A12" s="84" t="s">
        <v>34</v>
      </c>
      <c r="B12" s="85"/>
      <c r="C12" s="85"/>
      <c r="D12" s="86"/>
      <c r="E12" s="256"/>
      <c r="F12" s="256"/>
      <c r="G12" s="256"/>
      <c r="H12" s="256"/>
      <c r="I12" s="256"/>
      <c r="J12" s="256"/>
      <c r="K12" s="256"/>
      <c r="L12" s="256"/>
      <c r="M12" s="256"/>
      <c r="N12" s="256"/>
      <c r="O12" s="256"/>
      <c r="P12" s="256"/>
      <c r="Q12" s="256"/>
      <c r="R12" s="88" t="s">
        <v>35</v>
      </c>
      <c r="S12" s="85"/>
      <c r="T12" s="85"/>
      <c r="U12" s="86"/>
      <c r="V12" s="256"/>
      <c r="W12" s="256"/>
      <c r="X12" s="256"/>
      <c r="Y12" s="256"/>
      <c r="Z12" s="256"/>
      <c r="AA12" s="256"/>
      <c r="AB12" s="256"/>
      <c r="AC12" s="256"/>
      <c r="AD12" s="256"/>
      <c r="AE12" s="256"/>
      <c r="AF12" s="256"/>
      <c r="AG12" s="256"/>
      <c r="AH12" s="256"/>
      <c r="AI12" s="257"/>
    </row>
    <row r="13" spans="1:38" ht="9.75" customHeight="1" x14ac:dyDescent="0.45"/>
    <row r="14" spans="1:38" s="11" customFormat="1" ht="16.5" x14ac:dyDescent="0.45">
      <c r="A14" s="21" t="s">
        <v>29</v>
      </c>
    </row>
    <row r="15" spans="1:38" s="11" customFormat="1" x14ac:dyDescent="0.45">
      <c r="A15" s="11" t="s">
        <v>30</v>
      </c>
      <c r="AK15" s="9" t="s">
        <v>118</v>
      </c>
    </row>
    <row r="16" spans="1:38" s="11" customFormat="1" x14ac:dyDescent="0.45">
      <c r="A16" s="11" t="s">
        <v>31</v>
      </c>
      <c r="AK16" s="9" t="s">
        <v>11</v>
      </c>
    </row>
    <row r="17" spans="1:39" s="11" customFormat="1" x14ac:dyDescent="0.45">
      <c r="A17" s="11" t="s">
        <v>78</v>
      </c>
      <c r="AK17" s="9" t="s">
        <v>12</v>
      </c>
    </row>
    <row r="18" spans="1:39" ht="9" customHeight="1" thickBot="1" x14ac:dyDescent="0.5"/>
    <row r="19" spans="1:39" x14ac:dyDescent="0.45">
      <c r="A19" s="90" t="s">
        <v>9</v>
      </c>
      <c r="B19" s="91"/>
      <c r="C19" s="91"/>
      <c r="D19" s="81"/>
      <c r="E19" s="94" t="s">
        <v>179</v>
      </c>
      <c r="F19" s="91"/>
      <c r="G19" s="258"/>
      <c r="H19" s="258"/>
      <c r="I19" s="91" t="s">
        <v>10</v>
      </c>
      <c r="J19" s="91"/>
      <c r="K19" s="98" t="s">
        <v>119</v>
      </c>
      <c r="L19" s="260"/>
      <c r="M19" s="258"/>
      <c r="N19" s="258"/>
      <c r="O19" s="258"/>
      <c r="P19" s="258"/>
      <c r="Q19" s="81" t="s">
        <v>120</v>
      </c>
      <c r="R19" s="83" t="s">
        <v>11</v>
      </c>
      <c r="S19" s="83"/>
      <c r="T19" s="83" t="s">
        <v>13</v>
      </c>
      <c r="U19" s="83"/>
      <c r="V19" s="83" t="s">
        <v>15</v>
      </c>
      <c r="W19" s="83"/>
      <c r="X19" s="83" t="s">
        <v>16</v>
      </c>
      <c r="Y19" s="83"/>
      <c r="Z19" s="83" t="s">
        <v>17</v>
      </c>
      <c r="AA19" s="83"/>
      <c r="AB19" s="83" t="s">
        <v>18</v>
      </c>
      <c r="AC19" s="83"/>
      <c r="AD19" s="83" t="s">
        <v>19</v>
      </c>
      <c r="AE19" s="83"/>
      <c r="AF19" s="83" t="s">
        <v>25</v>
      </c>
      <c r="AG19" s="83"/>
      <c r="AH19" s="83"/>
      <c r="AI19" s="101"/>
    </row>
    <row r="20" spans="1:39" x14ac:dyDescent="0.45">
      <c r="A20" s="92"/>
      <c r="B20" s="93"/>
      <c r="C20" s="93"/>
      <c r="D20" s="82"/>
      <c r="E20" s="95"/>
      <c r="F20" s="93"/>
      <c r="G20" s="259"/>
      <c r="H20" s="259"/>
      <c r="I20" s="93"/>
      <c r="J20" s="93"/>
      <c r="K20" s="99"/>
      <c r="L20" s="259"/>
      <c r="M20" s="259"/>
      <c r="N20" s="259"/>
      <c r="O20" s="259"/>
      <c r="P20" s="259"/>
      <c r="Q20" s="82"/>
      <c r="R20" s="102" t="s">
        <v>12</v>
      </c>
      <c r="S20" s="102"/>
      <c r="T20" s="102" t="s">
        <v>14</v>
      </c>
      <c r="U20" s="102"/>
      <c r="V20" s="102" t="s">
        <v>20</v>
      </c>
      <c r="W20" s="102"/>
      <c r="X20" s="102" t="s">
        <v>21</v>
      </c>
      <c r="Y20" s="102"/>
      <c r="Z20" s="102" t="s">
        <v>22</v>
      </c>
      <c r="AA20" s="102"/>
      <c r="AB20" s="102" t="s">
        <v>23</v>
      </c>
      <c r="AC20" s="102"/>
      <c r="AD20" s="102" t="s">
        <v>24</v>
      </c>
      <c r="AE20" s="102"/>
      <c r="AF20" s="102"/>
      <c r="AG20" s="102"/>
      <c r="AH20" s="102"/>
      <c r="AI20" s="103"/>
    </row>
    <row r="21" spans="1:39" ht="27.75" customHeight="1" thickBot="1" x14ac:dyDescent="0.5">
      <c r="A21" s="22" t="s">
        <v>39</v>
      </c>
      <c r="B21" s="23"/>
      <c r="C21" s="23"/>
      <c r="D21" s="23"/>
      <c r="E21" s="23"/>
      <c r="F21" s="23"/>
      <c r="G21" s="23"/>
      <c r="H21" s="23"/>
      <c r="I21" s="23"/>
      <c r="J21" s="23"/>
      <c r="K21" s="23"/>
      <c r="L21" s="23"/>
      <c r="M21" s="23"/>
      <c r="N21" s="23"/>
      <c r="O21" s="23"/>
      <c r="P21" s="23"/>
      <c r="Q21" s="23"/>
      <c r="R21" s="23"/>
      <c r="S21" s="23"/>
      <c r="T21" s="250"/>
      <c r="U21" s="251"/>
      <c r="V21" s="250"/>
      <c r="W21" s="251"/>
      <c r="X21" s="250"/>
      <c r="Y21" s="251"/>
      <c r="Z21" s="250"/>
      <c r="AA21" s="251"/>
      <c r="AB21" s="250"/>
      <c r="AC21" s="251"/>
      <c r="AD21" s="250"/>
      <c r="AE21" s="251"/>
      <c r="AF21" s="24"/>
      <c r="AG21" s="104" t="s">
        <v>117</v>
      </c>
      <c r="AH21" s="104"/>
      <c r="AI21" s="105"/>
      <c r="AK21" s="8" t="s">
        <v>117</v>
      </c>
      <c r="AL21" s="9" t="s">
        <v>60</v>
      </c>
      <c r="AM21" s="9" t="s">
        <v>74</v>
      </c>
    </row>
    <row r="22" spans="1:39" ht="19.5" x14ac:dyDescent="0.45">
      <c r="A22" s="106" t="s">
        <v>26</v>
      </c>
      <c r="B22" s="107"/>
      <c r="C22" s="110" t="s">
        <v>121</v>
      </c>
      <c r="D22" s="111"/>
      <c r="E22" s="111"/>
      <c r="F22" s="111"/>
      <c r="G22" s="111"/>
      <c r="H22" s="111"/>
      <c r="I22" s="111"/>
      <c r="J22" s="111"/>
      <c r="K22" s="111"/>
      <c r="L22" s="111"/>
      <c r="M22" s="111"/>
      <c r="N22" s="111"/>
      <c r="O22" s="111"/>
      <c r="P22" s="111"/>
      <c r="Q22" s="111"/>
      <c r="R22" s="111"/>
      <c r="S22" s="112"/>
      <c r="T22" s="248"/>
      <c r="U22" s="249"/>
      <c r="V22" s="248"/>
      <c r="W22" s="249"/>
      <c r="X22" s="248"/>
      <c r="Y22" s="249"/>
      <c r="Z22" s="248"/>
      <c r="AA22" s="249"/>
      <c r="AB22" s="248"/>
      <c r="AC22" s="249"/>
      <c r="AD22" s="248"/>
      <c r="AE22" s="249"/>
      <c r="AF22" s="5" t="s">
        <v>122</v>
      </c>
      <c r="AG22" s="115" t="s">
        <v>117</v>
      </c>
      <c r="AH22" s="115"/>
      <c r="AI22" s="116"/>
      <c r="AK22" s="7" t="s">
        <v>117</v>
      </c>
      <c r="AL22" s="25" t="s">
        <v>59</v>
      </c>
      <c r="AM22" s="26" t="s">
        <v>59</v>
      </c>
    </row>
    <row r="23" spans="1:39" ht="19.5" x14ac:dyDescent="0.45">
      <c r="A23" s="108"/>
      <c r="B23" s="109"/>
      <c r="C23" s="123" t="s">
        <v>27</v>
      </c>
      <c r="D23" s="124"/>
      <c r="E23" s="124"/>
      <c r="F23" s="124"/>
      <c r="G23" s="124"/>
      <c r="H23" s="124"/>
      <c r="I23" s="124"/>
      <c r="J23" s="124"/>
      <c r="K23" s="124"/>
      <c r="L23" s="124"/>
      <c r="M23" s="124"/>
      <c r="N23" s="124"/>
      <c r="O23" s="124"/>
      <c r="P23" s="124"/>
      <c r="Q23" s="124"/>
      <c r="R23" s="124"/>
      <c r="S23" s="125"/>
      <c r="T23" s="246"/>
      <c r="U23" s="247"/>
      <c r="V23" s="246"/>
      <c r="W23" s="247"/>
      <c r="X23" s="246"/>
      <c r="Y23" s="247"/>
      <c r="Z23" s="246"/>
      <c r="AA23" s="247"/>
      <c r="AB23" s="246"/>
      <c r="AC23" s="247"/>
      <c r="AD23" s="246"/>
      <c r="AE23" s="247"/>
      <c r="AF23" s="5" t="s">
        <v>123</v>
      </c>
      <c r="AG23" s="252" t="s">
        <v>117</v>
      </c>
      <c r="AH23" s="252"/>
      <c r="AI23" s="253"/>
      <c r="AK23" s="6" t="s">
        <v>117</v>
      </c>
      <c r="AL23" s="10" t="s">
        <v>124</v>
      </c>
      <c r="AM23" s="26" t="s">
        <v>125</v>
      </c>
    </row>
    <row r="24" spans="1:39" ht="19.5" x14ac:dyDescent="0.45">
      <c r="A24" s="108"/>
      <c r="B24" s="109"/>
      <c r="C24" s="123" t="s">
        <v>45</v>
      </c>
      <c r="D24" s="124"/>
      <c r="E24" s="124"/>
      <c r="F24" s="124"/>
      <c r="G24" s="124"/>
      <c r="H24" s="124"/>
      <c r="I24" s="124"/>
      <c r="J24" s="124"/>
      <c r="K24" s="124"/>
      <c r="L24" s="124"/>
      <c r="M24" s="124"/>
      <c r="N24" s="124"/>
      <c r="O24" s="124"/>
      <c r="P24" s="124"/>
      <c r="Q24" s="124"/>
      <c r="R24" s="124"/>
      <c r="S24" s="125"/>
      <c r="T24" s="246"/>
      <c r="U24" s="247"/>
      <c r="V24" s="246"/>
      <c r="W24" s="247"/>
      <c r="X24" s="246"/>
      <c r="Y24" s="247"/>
      <c r="Z24" s="246"/>
      <c r="AA24" s="247"/>
      <c r="AB24" s="246"/>
      <c r="AC24" s="247"/>
      <c r="AD24" s="246"/>
      <c r="AE24" s="247"/>
      <c r="AF24" s="5" t="s">
        <v>126</v>
      </c>
      <c r="AG24" s="121" t="s">
        <v>117</v>
      </c>
      <c r="AH24" s="121"/>
      <c r="AI24" s="122"/>
      <c r="AK24" s="6" t="s">
        <v>117</v>
      </c>
      <c r="AL24" s="10" t="s">
        <v>71</v>
      </c>
      <c r="AM24" s="26" t="s">
        <v>71</v>
      </c>
    </row>
    <row r="25" spans="1:39" ht="18.75" customHeight="1" x14ac:dyDescent="0.45">
      <c r="A25" s="108"/>
      <c r="B25" s="109"/>
      <c r="C25" s="147" t="s">
        <v>43</v>
      </c>
      <c r="D25" s="148"/>
      <c r="E25" s="149"/>
      <c r="F25" s="156" t="s">
        <v>32</v>
      </c>
      <c r="G25" s="157"/>
      <c r="H25" s="157"/>
      <c r="I25" s="158"/>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1"/>
      <c r="AK25" s="6">
        <v>0</v>
      </c>
      <c r="AL25" s="10" t="s">
        <v>73</v>
      </c>
      <c r="AM25" s="26" t="s">
        <v>73</v>
      </c>
    </row>
    <row r="26" spans="1:39" x14ac:dyDescent="0.45">
      <c r="A26" s="108"/>
      <c r="B26" s="109"/>
      <c r="C26" s="150"/>
      <c r="D26" s="151"/>
      <c r="E26" s="152"/>
      <c r="F26" s="161" t="s">
        <v>28</v>
      </c>
      <c r="G26" s="162"/>
      <c r="H26" s="162"/>
      <c r="I26" s="163"/>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3"/>
      <c r="AK26" s="6"/>
      <c r="AL26" s="10"/>
      <c r="AM26" s="26"/>
    </row>
    <row r="27" spans="1:39" ht="28.5" customHeight="1" thickBot="1" x14ac:dyDescent="0.5">
      <c r="A27" s="108"/>
      <c r="B27" s="109"/>
      <c r="C27" s="150"/>
      <c r="D27" s="151"/>
      <c r="E27" s="152"/>
      <c r="F27" s="166" t="s">
        <v>77</v>
      </c>
      <c r="G27" s="167"/>
      <c r="H27" s="167"/>
      <c r="I27" s="168"/>
      <c r="J27" s="244"/>
      <c r="K27" s="244"/>
      <c r="L27" s="244"/>
      <c r="M27" s="244"/>
      <c r="N27" s="244"/>
      <c r="O27" s="244"/>
      <c r="P27" s="244"/>
      <c r="Q27" s="244"/>
      <c r="R27" s="244"/>
      <c r="S27" s="244"/>
      <c r="T27" s="245"/>
      <c r="U27" s="171" t="s">
        <v>57</v>
      </c>
      <c r="V27" s="172"/>
      <c r="W27" s="172"/>
      <c r="X27" s="172"/>
      <c r="Y27" s="172"/>
      <c r="Z27" s="172"/>
      <c r="AA27" s="172"/>
      <c r="AB27" s="172"/>
      <c r="AC27" s="173"/>
      <c r="AD27" s="174" t="s">
        <v>117</v>
      </c>
      <c r="AE27" s="174"/>
      <c r="AF27" s="174"/>
      <c r="AG27" s="174"/>
      <c r="AH27" s="175" t="s">
        <v>127</v>
      </c>
      <c r="AI27" s="176"/>
      <c r="AK27" s="6" t="s">
        <v>117</v>
      </c>
      <c r="AL27" s="10" t="s">
        <v>68</v>
      </c>
      <c r="AM27" s="26" t="s">
        <v>68</v>
      </c>
    </row>
    <row r="28" spans="1:39" ht="28.5" customHeight="1" thickTop="1" thickBot="1" x14ac:dyDescent="0.5">
      <c r="A28" s="108"/>
      <c r="B28" s="109"/>
      <c r="C28" s="150"/>
      <c r="D28" s="151"/>
      <c r="E28" s="152"/>
      <c r="F28" s="126" t="s">
        <v>33</v>
      </c>
      <c r="G28" s="127"/>
      <c r="H28" s="127"/>
      <c r="I28" s="128"/>
      <c r="J28" s="129" t="s">
        <v>128</v>
      </c>
      <c r="K28" s="127"/>
      <c r="L28" s="127"/>
      <c r="M28" s="127"/>
      <c r="N28" s="127"/>
      <c r="O28" s="127"/>
      <c r="P28" s="127"/>
      <c r="Q28" s="127"/>
      <c r="R28" s="127"/>
      <c r="S28" s="127"/>
      <c r="T28" s="127"/>
      <c r="U28" s="130" t="s">
        <v>129</v>
      </c>
      <c r="V28" s="130"/>
      <c r="W28" s="130"/>
      <c r="X28" s="130"/>
      <c r="Y28" s="130"/>
      <c r="Z28" s="130"/>
      <c r="AA28" s="130"/>
      <c r="AB28" s="130"/>
      <c r="AC28" s="131"/>
      <c r="AD28" s="132" t="s">
        <v>117</v>
      </c>
      <c r="AE28" s="133"/>
      <c r="AF28" s="133"/>
      <c r="AG28" s="134"/>
      <c r="AH28" s="177"/>
      <c r="AI28" s="178"/>
      <c r="AK28" s="6" t="s">
        <v>130</v>
      </c>
      <c r="AL28" s="10" t="s">
        <v>67</v>
      </c>
      <c r="AM28" s="26" t="s">
        <v>67</v>
      </c>
    </row>
    <row r="29" spans="1:39" ht="18.75" customHeight="1" thickTop="1" x14ac:dyDescent="0.45">
      <c r="A29" s="108"/>
      <c r="B29" s="109"/>
      <c r="C29" s="150"/>
      <c r="D29" s="151"/>
      <c r="E29" s="152"/>
      <c r="F29" s="135" t="s">
        <v>48</v>
      </c>
      <c r="G29" s="136"/>
      <c r="H29" s="136"/>
      <c r="I29" s="136"/>
      <c r="J29" s="137"/>
      <c r="K29" s="141" t="s">
        <v>97</v>
      </c>
      <c r="L29" s="142"/>
      <c r="M29" s="142"/>
      <c r="N29" s="142"/>
      <c r="O29" s="142"/>
      <c r="P29" s="142"/>
      <c r="Q29" s="142"/>
      <c r="R29" s="142"/>
      <c r="S29" s="142"/>
      <c r="T29" s="142"/>
      <c r="U29" s="142"/>
      <c r="V29" s="142"/>
      <c r="W29" s="142"/>
      <c r="X29" s="142"/>
      <c r="Y29" s="142"/>
      <c r="Z29" s="142"/>
      <c r="AA29" s="142"/>
      <c r="AB29" s="142"/>
      <c r="AC29" s="142"/>
      <c r="AD29" s="143"/>
      <c r="AE29" s="143"/>
      <c r="AF29" s="143"/>
      <c r="AG29" s="143"/>
      <c r="AH29" s="142"/>
      <c r="AI29" s="144"/>
      <c r="AK29" s="6"/>
      <c r="AL29" s="10"/>
      <c r="AM29" s="26"/>
    </row>
    <row r="30" spans="1:39" ht="9.75" customHeight="1" x14ac:dyDescent="0.45">
      <c r="A30" s="108"/>
      <c r="B30" s="109"/>
      <c r="C30" s="153"/>
      <c r="D30" s="154"/>
      <c r="E30" s="155"/>
      <c r="F30" s="138"/>
      <c r="G30" s="139"/>
      <c r="H30" s="139"/>
      <c r="I30" s="139"/>
      <c r="J30" s="140"/>
      <c r="K30" s="145"/>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6"/>
      <c r="AK30" s="6"/>
      <c r="AL30" s="10"/>
      <c r="AM30" s="26"/>
    </row>
    <row r="31" spans="1:39" x14ac:dyDescent="0.45">
      <c r="A31" s="179"/>
      <c r="B31" s="180"/>
      <c r="C31" s="180"/>
      <c r="D31" s="180"/>
      <c r="E31" s="181"/>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7"/>
      <c r="AK31" s="6" t="s">
        <v>117</v>
      </c>
      <c r="AL31" s="10" t="s">
        <v>69</v>
      </c>
      <c r="AM31" s="26" t="s">
        <v>69</v>
      </c>
    </row>
    <row r="32" spans="1:39" ht="19.5" thickBot="1" x14ac:dyDescent="0.5">
      <c r="A32" s="182"/>
      <c r="B32" s="183"/>
      <c r="C32" s="183"/>
      <c r="D32" s="183"/>
      <c r="E32" s="184"/>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9"/>
      <c r="AK32" s="6" t="b">
        <v>0</v>
      </c>
      <c r="AL32" s="27" t="s">
        <v>66</v>
      </c>
      <c r="AM32" s="26" t="s">
        <v>66</v>
      </c>
    </row>
    <row r="33" spans="1:38" ht="19.5" x14ac:dyDescent="0.45">
      <c r="A33" s="106" t="s">
        <v>81</v>
      </c>
      <c r="B33" s="107"/>
      <c r="C33" s="110" t="s">
        <v>131</v>
      </c>
      <c r="D33" s="111"/>
      <c r="E33" s="111"/>
      <c r="F33" s="111"/>
      <c r="G33" s="111"/>
      <c r="H33" s="111"/>
      <c r="I33" s="111"/>
      <c r="J33" s="111"/>
      <c r="K33" s="111"/>
      <c r="L33" s="111"/>
      <c r="M33" s="111"/>
      <c r="N33" s="111"/>
      <c r="O33" s="111"/>
      <c r="P33" s="111"/>
      <c r="Q33" s="111"/>
      <c r="R33" s="111"/>
      <c r="S33" s="112"/>
      <c r="T33" s="248"/>
      <c r="U33" s="249"/>
      <c r="V33" s="248"/>
      <c r="W33" s="249"/>
      <c r="X33" s="248"/>
      <c r="Y33" s="249"/>
      <c r="Z33" s="248"/>
      <c r="AA33" s="249"/>
      <c r="AB33" s="248"/>
      <c r="AC33" s="249"/>
      <c r="AD33" s="248"/>
      <c r="AE33" s="249"/>
      <c r="AF33" s="4" t="s">
        <v>122</v>
      </c>
      <c r="AG33" s="115" t="s">
        <v>117</v>
      </c>
      <c r="AH33" s="115"/>
      <c r="AI33" s="116"/>
      <c r="AK33" s="7" t="s">
        <v>117</v>
      </c>
      <c r="AL33" s="25" t="s">
        <v>59</v>
      </c>
    </row>
    <row r="34" spans="1:38" ht="19.5" x14ac:dyDescent="0.45">
      <c r="A34" s="108"/>
      <c r="B34" s="109"/>
      <c r="C34" s="123" t="s">
        <v>132</v>
      </c>
      <c r="D34" s="124"/>
      <c r="E34" s="124"/>
      <c r="F34" s="124"/>
      <c r="G34" s="124"/>
      <c r="H34" s="124"/>
      <c r="I34" s="124"/>
      <c r="J34" s="124"/>
      <c r="K34" s="124"/>
      <c r="L34" s="124"/>
      <c r="M34" s="124"/>
      <c r="N34" s="124"/>
      <c r="O34" s="124"/>
      <c r="P34" s="124"/>
      <c r="Q34" s="124"/>
      <c r="R34" s="124"/>
      <c r="S34" s="125"/>
      <c r="T34" s="246"/>
      <c r="U34" s="247"/>
      <c r="V34" s="246"/>
      <c r="W34" s="247"/>
      <c r="X34" s="246"/>
      <c r="Y34" s="247"/>
      <c r="Z34" s="246"/>
      <c r="AA34" s="247"/>
      <c r="AB34" s="246"/>
      <c r="AC34" s="247"/>
      <c r="AD34" s="246"/>
      <c r="AE34" s="247"/>
      <c r="AF34" s="5" t="s">
        <v>123</v>
      </c>
      <c r="AG34" s="121" t="s">
        <v>117</v>
      </c>
      <c r="AH34" s="121"/>
      <c r="AI34" s="122"/>
      <c r="AK34" s="6" t="s">
        <v>117</v>
      </c>
      <c r="AL34" s="10" t="s">
        <v>124</v>
      </c>
    </row>
    <row r="35" spans="1:38" ht="19.5" x14ac:dyDescent="0.45">
      <c r="A35" s="108"/>
      <c r="B35" s="109"/>
      <c r="C35" s="123" t="s">
        <v>133</v>
      </c>
      <c r="D35" s="124"/>
      <c r="E35" s="124"/>
      <c r="F35" s="124"/>
      <c r="G35" s="124"/>
      <c r="H35" s="124"/>
      <c r="I35" s="124"/>
      <c r="J35" s="124"/>
      <c r="K35" s="124"/>
      <c r="L35" s="124"/>
      <c r="M35" s="124"/>
      <c r="N35" s="124"/>
      <c r="O35" s="124"/>
      <c r="P35" s="124"/>
      <c r="Q35" s="124"/>
      <c r="R35" s="124"/>
      <c r="S35" s="125"/>
      <c r="T35" s="246"/>
      <c r="U35" s="247"/>
      <c r="V35" s="246"/>
      <c r="W35" s="247"/>
      <c r="X35" s="246"/>
      <c r="Y35" s="247"/>
      <c r="Z35" s="246"/>
      <c r="AA35" s="247"/>
      <c r="AB35" s="246"/>
      <c r="AC35" s="247"/>
      <c r="AD35" s="246"/>
      <c r="AE35" s="247"/>
      <c r="AF35" s="5" t="s">
        <v>126</v>
      </c>
      <c r="AG35" s="121" t="s">
        <v>117</v>
      </c>
      <c r="AH35" s="121"/>
      <c r="AI35" s="122"/>
      <c r="AK35" s="6" t="s">
        <v>117</v>
      </c>
      <c r="AL35" s="10" t="s">
        <v>71</v>
      </c>
    </row>
    <row r="36" spans="1:38" ht="18.75" customHeight="1" x14ac:dyDescent="0.45">
      <c r="A36" s="108"/>
      <c r="B36" s="109"/>
      <c r="C36" s="147" t="s">
        <v>134</v>
      </c>
      <c r="D36" s="148"/>
      <c r="E36" s="149"/>
      <c r="F36" s="156" t="s">
        <v>135</v>
      </c>
      <c r="G36" s="157"/>
      <c r="H36" s="157"/>
      <c r="I36" s="158"/>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K36" s="6">
        <v>0</v>
      </c>
      <c r="AL36" s="10" t="s">
        <v>73</v>
      </c>
    </row>
    <row r="37" spans="1:38" x14ac:dyDescent="0.45">
      <c r="A37" s="108"/>
      <c r="B37" s="109"/>
      <c r="C37" s="150"/>
      <c r="D37" s="151"/>
      <c r="E37" s="152"/>
      <c r="F37" s="161" t="s">
        <v>136</v>
      </c>
      <c r="G37" s="162"/>
      <c r="H37" s="162"/>
      <c r="I37" s="163"/>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3"/>
      <c r="AK37" s="6"/>
      <c r="AL37" s="10"/>
    </row>
    <row r="38" spans="1:38" ht="24" customHeight="1" thickBot="1" x14ac:dyDescent="0.5">
      <c r="A38" s="108"/>
      <c r="B38" s="109"/>
      <c r="C38" s="150"/>
      <c r="D38" s="151"/>
      <c r="E38" s="152"/>
      <c r="F38" s="166" t="s">
        <v>137</v>
      </c>
      <c r="G38" s="167"/>
      <c r="H38" s="167"/>
      <c r="I38" s="168"/>
      <c r="J38" s="244"/>
      <c r="K38" s="244"/>
      <c r="L38" s="244"/>
      <c r="M38" s="244"/>
      <c r="N38" s="244"/>
      <c r="O38" s="244"/>
      <c r="P38" s="244"/>
      <c r="Q38" s="244"/>
      <c r="R38" s="244"/>
      <c r="S38" s="244"/>
      <c r="T38" s="245"/>
      <c r="U38" s="171" t="s">
        <v>138</v>
      </c>
      <c r="V38" s="172"/>
      <c r="W38" s="172"/>
      <c r="X38" s="172"/>
      <c r="Y38" s="172"/>
      <c r="Z38" s="172"/>
      <c r="AA38" s="172"/>
      <c r="AB38" s="172"/>
      <c r="AC38" s="173"/>
      <c r="AD38" s="174" t="s">
        <v>117</v>
      </c>
      <c r="AE38" s="174"/>
      <c r="AF38" s="174"/>
      <c r="AG38" s="174"/>
      <c r="AH38" s="201" t="s">
        <v>127</v>
      </c>
      <c r="AI38" s="176"/>
      <c r="AK38" s="6" t="s">
        <v>117</v>
      </c>
      <c r="AL38" s="10" t="s">
        <v>68</v>
      </c>
    </row>
    <row r="39" spans="1:38" ht="24" customHeight="1" thickTop="1" thickBot="1" x14ac:dyDescent="0.5">
      <c r="A39" s="108"/>
      <c r="B39" s="109"/>
      <c r="C39" s="150"/>
      <c r="D39" s="151"/>
      <c r="E39" s="152"/>
      <c r="F39" s="126" t="s">
        <v>139</v>
      </c>
      <c r="G39" s="127"/>
      <c r="H39" s="127"/>
      <c r="I39" s="128"/>
      <c r="J39" s="129" t="s">
        <v>140</v>
      </c>
      <c r="K39" s="127"/>
      <c r="L39" s="127"/>
      <c r="M39" s="127"/>
      <c r="N39" s="127"/>
      <c r="O39" s="127"/>
      <c r="P39" s="127"/>
      <c r="Q39" s="127"/>
      <c r="R39" s="127"/>
      <c r="S39" s="127"/>
      <c r="T39" s="127"/>
      <c r="U39" s="130" t="s">
        <v>141</v>
      </c>
      <c r="V39" s="130"/>
      <c r="W39" s="130"/>
      <c r="X39" s="130"/>
      <c r="Y39" s="130"/>
      <c r="Z39" s="130"/>
      <c r="AA39" s="130"/>
      <c r="AB39" s="130"/>
      <c r="AC39" s="131"/>
      <c r="AD39" s="132" t="s">
        <v>117</v>
      </c>
      <c r="AE39" s="133"/>
      <c r="AF39" s="133"/>
      <c r="AG39" s="134"/>
      <c r="AH39" s="177"/>
      <c r="AI39" s="178"/>
      <c r="AK39" s="6" t="s">
        <v>130</v>
      </c>
      <c r="AL39" s="10" t="s">
        <v>67</v>
      </c>
    </row>
    <row r="40" spans="1:38" ht="18.75" customHeight="1" thickTop="1" x14ac:dyDescent="0.45">
      <c r="A40" s="108"/>
      <c r="B40" s="109"/>
      <c r="C40" s="150"/>
      <c r="D40" s="151"/>
      <c r="E40" s="152"/>
      <c r="F40" s="135" t="s">
        <v>142</v>
      </c>
      <c r="G40" s="136"/>
      <c r="H40" s="136"/>
      <c r="I40" s="136"/>
      <c r="J40" s="137"/>
      <c r="K40" s="141" t="s">
        <v>143</v>
      </c>
      <c r="L40" s="142"/>
      <c r="M40" s="142"/>
      <c r="N40" s="142"/>
      <c r="O40" s="142"/>
      <c r="P40" s="142"/>
      <c r="Q40" s="142"/>
      <c r="R40" s="142"/>
      <c r="S40" s="142"/>
      <c r="T40" s="142"/>
      <c r="U40" s="142"/>
      <c r="V40" s="142"/>
      <c r="W40" s="142"/>
      <c r="X40" s="142"/>
      <c r="Y40" s="142"/>
      <c r="Z40" s="142"/>
      <c r="AA40" s="142"/>
      <c r="AB40" s="142"/>
      <c r="AC40" s="142"/>
      <c r="AD40" s="143"/>
      <c r="AE40" s="143"/>
      <c r="AF40" s="143"/>
      <c r="AG40" s="143"/>
      <c r="AH40" s="142"/>
      <c r="AI40" s="144"/>
      <c r="AK40" s="6"/>
      <c r="AL40" s="10"/>
    </row>
    <row r="41" spans="1:38" ht="9.75" customHeight="1" x14ac:dyDescent="0.45">
      <c r="A41" s="108"/>
      <c r="B41" s="109"/>
      <c r="C41" s="153"/>
      <c r="D41" s="154"/>
      <c r="E41" s="155"/>
      <c r="F41" s="138"/>
      <c r="G41" s="139"/>
      <c r="H41" s="139"/>
      <c r="I41" s="139"/>
      <c r="J41" s="140"/>
      <c r="K41" s="145"/>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6"/>
      <c r="AK41" s="6"/>
      <c r="AL41" s="10"/>
    </row>
    <row r="42" spans="1:38" x14ac:dyDescent="0.45">
      <c r="A42" s="179"/>
      <c r="B42" s="180"/>
      <c r="C42" s="180"/>
      <c r="D42" s="180"/>
      <c r="E42" s="181"/>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K42" s="6" t="s">
        <v>117</v>
      </c>
      <c r="AL42" s="10" t="s">
        <v>69</v>
      </c>
    </row>
    <row r="43" spans="1:38" ht="19.5" thickBot="1" x14ac:dyDescent="0.5">
      <c r="A43" s="182"/>
      <c r="B43" s="183"/>
      <c r="C43" s="183"/>
      <c r="D43" s="183"/>
      <c r="E43" s="184"/>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9"/>
      <c r="AK43" s="6" t="b">
        <v>1</v>
      </c>
      <c r="AL43" s="27" t="s">
        <v>66</v>
      </c>
    </row>
    <row r="44" spans="1:38" ht="19.5" x14ac:dyDescent="0.45">
      <c r="A44" s="106" t="s">
        <v>46</v>
      </c>
      <c r="B44" s="107"/>
      <c r="C44" s="110" t="s">
        <v>144</v>
      </c>
      <c r="D44" s="111"/>
      <c r="E44" s="111"/>
      <c r="F44" s="111"/>
      <c r="G44" s="111"/>
      <c r="H44" s="111"/>
      <c r="I44" s="111"/>
      <c r="J44" s="111"/>
      <c r="K44" s="111"/>
      <c r="L44" s="111"/>
      <c r="M44" s="111"/>
      <c r="N44" s="111"/>
      <c r="O44" s="111"/>
      <c r="P44" s="111"/>
      <c r="Q44" s="111"/>
      <c r="R44" s="111"/>
      <c r="S44" s="112"/>
      <c r="T44" s="248"/>
      <c r="U44" s="249"/>
      <c r="V44" s="248"/>
      <c r="W44" s="249"/>
      <c r="X44" s="248"/>
      <c r="Y44" s="249"/>
      <c r="Z44" s="248"/>
      <c r="AA44" s="249"/>
      <c r="AB44" s="248"/>
      <c r="AC44" s="249"/>
      <c r="AD44" s="248"/>
      <c r="AE44" s="249"/>
      <c r="AF44" s="4" t="s">
        <v>122</v>
      </c>
      <c r="AG44" s="115" t="s">
        <v>117</v>
      </c>
      <c r="AH44" s="115"/>
      <c r="AI44" s="116"/>
      <c r="AK44" s="7" t="s">
        <v>117</v>
      </c>
      <c r="AL44" s="25" t="s">
        <v>59</v>
      </c>
    </row>
    <row r="45" spans="1:38" ht="19.5" x14ac:dyDescent="0.45">
      <c r="A45" s="108"/>
      <c r="B45" s="109"/>
      <c r="C45" s="123" t="s">
        <v>132</v>
      </c>
      <c r="D45" s="124"/>
      <c r="E45" s="124"/>
      <c r="F45" s="124"/>
      <c r="G45" s="124"/>
      <c r="H45" s="124"/>
      <c r="I45" s="124"/>
      <c r="J45" s="124"/>
      <c r="K45" s="124"/>
      <c r="L45" s="124"/>
      <c r="M45" s="124"/>
      <c r="N45" s="124"/>
      <c r="O45" s="124"/>
      <c r="P45" s="124"/>
      <c r="Q45" s="124"/>
      <c r="R45" s="124"/>
      <c r="S45" s="125"/>
      <c r="T45" s="246"/>
      <c r="U45" s="247"/>
      <c r="V45" s="246"/>
      <c r="W45" s="247"/>
      <c r="X45" s="246"/>
      <c r="Y45" s="247"/>
      <c r="Z45" s="246"/>
      <c r="AA45" s="247"/>
      <c r="AB45" s="246"/>
      <c r="AC45" s="247"/>
      <c r="AD45" s="246"/>
      <c r="AE45" s="247"/>
      <c r="AF45" s="5" t="s">
        <v>123</v>
      </c>
      <c r="AG45" s="121" t="s">
        <v>117</v>
      </c>
      <c r="AH45" s="121"/>
      <c r="AI45" s="122"/>
      <c r="AK45" s="6" t="s">
        <v>117</v>
      </c>
      <c r="AL45" s="10" t="s">
        <v>124</v>
      </c>
    </row>
    <row r="46" spans="1:38" ht="19.5" x14ac:dyDescent="0.45">
      <c r="A46" s="108"/>
      <c r="B46" s="109"/>
      <c r="C46" s="123" t="s">
        <v>133</v>
      </c>
      <c r="D46" s="124"/>
      <c r="E46" s="124"/>
      <c r="F46" s="124"/>
      <c r="G46" s="124"/>
      <c r="H46" s="124"/>
      <c r="I46" s="124"/>
      <c r="J46" s="124"/>
      <c r="K46" s="124"/>
      <c r="L46" s="124"/>
      <c r="M46" s="124"/>
      <c r="N46" s="124"/>
      <c r="O46" s="124"/>
      <c r="P46" s="124"/>
      <c r="Q46" s="124"/>
      <c r="R46" s="124"/>
      <c r="S46" s="125"/>
      <c r="T46" s="246"/>
      <c r="U46" s="247"/>
      <c r="V46" s="246"/>
      <c r="W46" s="247"/>
      <c r="X46" s="246"/>
      <c r="Y46" s="247"/>
      <c r="Z46" s="246"/>
      <c r="AA46" s="247"/>
      <c r="AB46" s="246"/>
      <c r="AC46" s="247"/>
      <c r="AD46" s="246"/>
      <c r="AE46" s="247"/>
      <c r="AF46" s="5" t="s">
        <v>126</v>
      </c>
      <c r="AG46" s="121" t="s">
        <v>117</v>
      </c>
      <c r="AH46" s="121"/>
      <c r="AI46" s="122"/>
      <c r="AK46" s="6" t="s">
        <v>117</v>
      </c>
      <c r="AL46" s="10" t="s">
        <v>71</v>
      </c>
    </row>
    <row r="47" spans="1:38" ht="18.75" customHeight="1" x14ac:dyDescent="0.45">
      <c r="A47" s="108"/>
      <c r="B47" s="109"/>
      <c r="C47" s="147" t="s">
        <v>134</v>
      </c>
      <c r="D47" s="148"/>
      <c r="E47" s="149"/>
      <c r="F47" s="156" t="s">
        <v>135</v>
      </c>
      <c r="G47" s="157"/>
      <c r="H47" s="157"/>
      <c r="I47" s="158"/>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K47" s="6">
        <v>0</v>
      </c>
      <c r="AL47" s="10" t="s">
        <v>73</v>
      </c>
    </row>
    <row r="48" spans="1:38" x14ac:dyDescent="0.45">
      <c r="A48" s="108"/>
      <c r="B48" s="109"/>
      <c r="C48" s="150"/>
      <c r="D48" s="151"/>
      <c r="E48" s="152"/>
      <c r="F48" s="161" t="s">
        <v>136</v>
      </c>
      <c r="G48" s="162"/>
      <c r="H48" s="162"/>
      <c r="I48" s="163"/>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3"/>
      <c r="AK48" s="6"/>
      <c r="AL48" s="10"/>
    </row>
    <row r="49" spans="1:38" ht="24" customHeight="1" thickBot="1" x14ac:dyDescent="0.5">
      <c r="A49" s="108"/>
      <c r="B49" s="109"/>
      <c r="C49" s="150"/>
      <c r="D49" s="151"/>
      <c r="E49" s="152"/>
      <c r="F49" s="166" t="s">
        <v>137</v>
      </c>
      <c r="G49" s="167"/>
      <c r="H49" s="167"/>
      <c r="I49" s="168"/>
      <c r="J49" s="244"/>
      <c r="K49" s="244"/>
      <c r="L49" s="244"/>
      <c r="M49" s="244"/>
      <c r="N49" s="244"/>
      <c r="O49" s="244"/>
      <c r="P49" s="244"/>
      <c r="Q49" s="244"/>
      <c r="R49" s="244"/>
      <c r="S49" s="244"/>
      <c r="T49" s="245"/>
      <c r="U49" s="171" t="s">
        <v>138</v>
      </c>
      <c r="V49" s="172"/>
      <c r="W49" s="172"/>
      <c r="X49" s="172"/>
      <c r="Y49" s="172"/>
      <c r="Z49" s="172"/>
      <c r="AA49" s="172"/>
      <c r="AB49" s="172"/>
      <c r="AC49" s="173"/>
      <c r="AD49" s="174" t="s">
        <v>117</v>
      </c>
      <c r="AE49" s="174"/>
      <c r="AF49" s="174"/>
      <c r="AG49" s="174"/>
      <c r="AH49" s="201" t="s">
        <v>127</v>
      </c>
      <c r="AI49" s="176"/>
      <c r="AK49" s="6" t="s">
        <v>117</v>
      </c>
      <c r="AL49" s="10" t="s">
        <v>68</v>
      </c>
    </row>
    <row r="50" spans="1:38" ht="24" customHeight="1" thickTop="1" thickBot="1" x14ac:dyDescent="0.5">
      <c r="A50" s="108"/>
      <c r="B50" s="109"/>
      <c r="C50" s="150"/>
      <c r="D50" s="151"/>
      <c r="E50" s="152"/>
      <c r="F50" s="126" t="s">
        <v>139</v>
      </c>
      <c r="G50" s="127"/>
      <c r="H50" s="127"/>
      <c r="I50" s="128"/>
      <c r="J50" s="129" t="s">
        <v>140</v>
      </c>
      <c r="K50" s="127"/>
      <c r="L50" s="127"/>
      <c r="M50" s="127"/>
      <c r="N50" s="127"/>
      <c r="O50" s="127"/>
      <c r="P50" s="127"/>
      <c r="Q50" s="127"/>
      <c r="R50" s="127"/>
      <c r="S50" s="127"/>
      <c r="T50" s="127"/>
      <c r="U50" s="130" t="s">
        <v>141</v>
      </c>
      <c r="V50" s="130"/>
      <c r="W50" s="130"/>
      <c r="X50" s="130"/>
      <c r="Y50" s="130"/>
      <c r="Z50" s="130"/>
      <c r="AA50" s="130"/>
      <c r="AB50" s="130"/>
      <c r="AC50" s="131"/>
      <c r="AD50" s="132" t="s">
        <v>117</v>
      </c>
      <c r="AE50" s="133"/>
      <c r="AF50" s="133"/>
      <c r="AG50" s="134"/>
      <c r="AH50" s="177"/>
      <c r="AI50" s="178"/>
      <c r="AK50" s="6" t="s">
        <v>130</v>
      </c>
      <c r="AL50" s="10" t="s">
        <v>67</v>
      </c>
    </row>
    <row r="51" spans="1:38" ht="18.75" customHeight="1" thickTop="1" x14ac:dyDescent="0.45">
      <c r="A51" s="108"/>
      <c r="B51" s="109"/>
      <c r="C51" s="150"/>
      <c r="D51" s="151"/>
      <c r="E51" s="152"/>
      <c r="F51" s="135" t="s">
        <v>142</v>
      </c>
      <c r="G51" s="136"/>
      <c r="H51" s="136"/>
      <c r="I51" s="136"/>
      <c r="J51" s="137"/>
      <c r="K51" s="141" t="s">
        <v>97</v>
      </c>
      <c r="L51" s="142"/>
      <c r="M51" s="142"/>
      <c r="N51" s="142"/>
      <c r="O51" s="142"/>
      <c r="P51" s="142"/>
      <c r="Q51" s="142"/>
      <c r="R51" s="142"/>
      <c r="S51" s="142"/>
      <c r="T51" s="142"/>
      <c r="U51" s="142"/>
      <c r="V51" s="142"/>
      <c r="W51" s="142"/>
      <c r="X51" s="142"/>
      <c r="Y51" s="142"/>
      <c r="Z51" s="142"/>
      <c r="AA51" s="142"/>
      <c r="AB51" s="142"/>
      <c r="AC51" s="142"/>
      <c r="AD51" s="143"/>
      <c r="AE51" s="143"/>
      <c r="AF51" s="143"/>
      <c r="AG51" s="143"/>
      <c r="AH51" s="142"/>
      <c r="AI51" s="144"/>
      <c r="AK51" s="6"/>
      <c r="AL51" s="10"/>
    </row>
    <row r="52" spans="1:38" ht="9.75" customHeight="1" x14ac:dyDescent="0.45">
      <c r="A52" s="108"/>
      <c r="B52" s="109"/>
      <c r="C52" s="153"/>
      <c r="D52" s="154"/>
      <c r="E52" s="155"/>
      <c r="F52" s="138"/>
      <c r="G52" s="139"/>
      <c r="H52" s="139"/>
      <c r="I52" s="139"/>
      <c r="J52" s="140"/>
      <c r="K52" s="145"/>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6"/>
      <c r="AK52" s="6"/>
      <c r="AL52" s="10"/>
    </row>
    <row r="53" spans="1:38" x14ac:dyDescent="0.45">
      <c r="A53" s="179"/>
      <c r="B53" s="180"/>
      <c r="C53" s="180"/>
      <c r="D53" s="180"/>
      <c r="E53" s="181"/>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7"/>
      <c r="AK53" s="6" t="s">
        <v>117</v>
      </c>
      <c r="AL53" s="10" t="s">
        <v>69</v>
      </c>
    </row>
    <row r="54" spans="1:38" ht="19.5" thickBot="1" x14ac:dyDescent="0.5">
      <c r="A54" s="182"/>
      <c r="B54" s="183"/>
      <c r="C54" s="183"/>
      <c r="D54" s="183"/>
      <c r="E54" s="184"/>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9"/>
      <c r="AK54" s="6" t="b">
        <v>0</v>
      </c>
      <c r="AL54" s="27" t="s">
        <v>66</v>
      </c>
    </row>
    <row r="55" spans="1:38" ht="19.5" customHeight="1" x14ac:dyDescent="0.45"/>
    <row r="56" spans="1:38" ht="12" customHeight="1" thickBot="1" x14ac:dyDescent="0.5">
      <c r="A56" s="28"/>
      <c r="B56" s="26"/>
    </row>
    <row r="57" spans="1:38"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8" ht="31.5" customHeight="1" x14ac:dyDescent="0.45">
      <c r="A58" s="31"/>
      <c r="B58" s="26"/>
      <c r="C58" s="26" t="s">
        <v>49</v>
      </c>
      <c r="D58" s="26"/>
      <c r="E58" s="26"/>
      <c r="F58" s="26"/>
      <c r="G58" s="26"/>
      <c r="H58" s="26"/>
      <c r="I58" s="26"/>
      <c r="J58" s="198"/>
      <c r="K58" s="199"/>
      <c r="L58" s="199"/>
      <c r="M58" s="199"/>
      <c r="N58" s="199"/>
      <c r="O58" s="199"/>
      <c r="P58" s="199"/>
      <c r="Q58" s="199"/>
      <c r="R58" s="199"/>
      <c r="S58" s="199"/>
      <c r="T58" s="199"/>
      <c r="U58" s="199"/>
      <c r="V58" s="199"/>
      <c r="W58" s="199"/>
      <c r="X58" s="199"/>
      <c r="Y58" s="199"/>
      <c r="Z58" s="200"/>
      <c r="AA58" s="26"/>
      <c r="AB58" s="26"/>
      <c r="AC58" s="26"/>
      <c r="AD58" s="26"/>
      <c r="AE58" s="26"/>
      <c r="AF58" s="26"/>
      <c r="AG58" s="26"/>
      <c r="AH58" s="26"/>
      <c r="AI58" s="10"/>
      <c r="AK58" s="3">
        <v>2</v>
      </c>
      <c r="AL58" s="9" t="s">
        <v>72</v>
      </c>
    </row>
    <row r="59" spans="1:38"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c r="AK59" s="3"/>
    </row>
    <row r="60" spans="1:38" ht="18.75" customHeight="1" x14ac:dyDescent="0.45">
      <c r="A60" s="189" t="s">
        <v>80</v>
      </c>
      <c r="B60" s="190"/>
      <c r="C60" s="190"/>
      <c r="D60" s="190"/>
      <c r="E60" s="191"/>
      <c r="F60" s="202" t="s">
        <v>117</v>
      </c>
      <c r="G60" s="203"/>
      <c r="H60" s="203"/>
      <c r="I60" s="203"/>
      <c r="J60" s="203"/>
      <c r="K60" s="208"/>
      <c r="L60" s="208"/>
      <c r="M60" s="208"/>
      <c r="N60" s="208"/>
      <c r="O60" s="209"/>
      <c r="P60" s="202" t="s">
        <v>117</v>
      </c>
      <c r="Q60" s="203"/>
      <c r="R60" s="203"/>
      <c r="S60" s="203"/>
      <c r="T60" s="203"/>
      <c r="U60" s="208"/>
      <c r="V60" s="208"/>
      <c r="W60" s="208"/>
      <c r="X60" s="208"/>
      <c r="Y60" s="209"/>
      <c r="Z60" s="202" t="s">
        <v>117</v>
      </c>
      <c r="AA60" s="203"/>
      <c r="AB60" s="203"/>
      <c r="AC60" s="203"/>
      <c r="AD60" s="203"/>
      <c r="AE60" s="208"/>
      <c r="AF60" s="208"/>
      <c r="AG60" s="208"/>
      <c r="AH60" s="208"/>
      <c r="AI60" s="209"/>
      <c r="AK60" s="13" t="s">
        <v>117</v>
      </c>
      <c r="AL60" s="26" t="s">
        <v>70</v>
      </c>
    </row>
    <row r="61" spans="1:38" x14ac:dyDescent="0.45">
      <c r="A61" s="192"/>
      <c r="B61" s="193"/>
      <c r="C61" s="193"/>
      <c r="D61" s="193"/>
      <c r="E61" s="194"/>
      <c r="F61" s="204"/>
      <c r="G61" s="205"/>
      <c r="H61" s="205"/>
      <c r="I61" s="205"/>
      <c r="J61" s="205"/>
      <c r="K61" s="210"/>
      <c r="L61" s="210"/>
      <c r="M61" s="210"/>
      <c r="N61" s="210"/>
      <c r="O61" s="211"/>
      <c r="P61" s="204"/>
      <c r="Q61" s="205"/>
      <c r="R61" s="205"/>
      <c r="S61" s="205"/>
      <c r="T61" s="205"/>
      <c r="U61" s="210"/>
      <c r="V61" s="210"/>
      <c r="W61" s="210"/>
      <c r="X61" s="210"/>
      <c r="Y61" s="211"/>
      <c r="Z61" s="204"/>
      <c r="AA61" s="205"/>
      <c r="AB61" s="205"/>
      <c r="AC61" s="205"/>
      <c r="AD61" s="205"/>
      <c r="AE61" s="210"/>
      <c r="AF61" s="210"/>
      <c r="AG61" s="210"/>
      <c r="AH61" s="210"/>
      <c r="AI61" s="211"/>
      <c r="AK61" s="3">
        <v>0</v>
      </c>
      <c r="AL61" s="9" t="s">
        <v>75</v>
      </c>
    </row>
    <row r="62" spans="1:38" ht="19.5" thickBot="1" x14ac:dyDescent="0.5">
      <c r="A62" s="195"/>
      <c r="B62" s="196"/>
      <c r="C62" s="196"/>
      <c r="D62" s="196"/>
      <c r="E62" s="197"/>
      <c r="F62" s="206"/>
      <c r="G62" s="207"/>
      <c r="H62" s="207"/>
      <c r="I62" s="207"/>
      <c r="J62" s="207"/>
      <c r="K62" s="212"/>
      <c r="L62" s="212"/>
      <c r="M62" s="212"/>
      <c r="N62" s="212"/>
      <c r="O62" s="213"/>
      <c r="P62" s="206"/>
      <c r="Q62" s="207"/>
      <c r="R62" s="207"/>
      <c r="S62" s="207"/>
      <c r="T62" s="207"/>
      <c r="U62" s="212"/>
      <c r="V62" s="212"/>
      <c r="W62" s="212"/>
      <c r="X62" s="212"/>
      <c r="Y62" s="213"/>
      <c r="Z62" s="206"/>
      <c r="AA62" s="207"/>
      <c r="AB62" s="207"/>
      <c r="AC62" s="207"/>
      <c r="AD62" s="207"/>
      <c r="AE62" s="212"/>
      <c r="AF62" s="212"/>
      <c r="AG62" s="212"/>
      <c r="AH62" s="212"/>
      <c r="AI62" s="213"/>
      <c r="AK62" s="3">
        <v>0</v>
      </c>
      <c r="AL62" s="9" t="s">
        <v>76</v>
      </c>
    </row>
    <row r="63" spans="1:38"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K63" s="3"/>
    </row>
    <row r="64" spans="1:38"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c r="AK64" s="3">
        <v>2</v>
      </c>
      <c r="AL64" s="9" t="s">
        <v>72</v>
      </c>
    </row>
    <row r="65" spans="1:37" x14ac:dyDescent="0.45">
      <c r="A65" s="64" t="s">
        <v>117</v>
      </c>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K65" s="9" t="s">
        <v>82</v>
      </c>
    </row>
    <row r="66" spans="1:37" x14ac:dyDescent="0.4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K66" s="9" t="s">
        <v>83</v>
      </c>
    </row>
    <row r="67" spans="1:37" x14ac:dyDescent="0.45">
      <c r="AK67" s="9" t="s">
        <v>84</v>
      </c>
    </row>
    <row r="69" spans="1:37" x14ac:dyDescent="0.45">
      <c r="AK69" s="9" t="s">
        <v>83</v>
      </c>
    </row>
  </sheetData>
  <sheetProtection selectLockedCells="1"/>
  <mergeCells count="186">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G21:AI21"/>
    <mergeCell ref="A22:B30"/>
    <mergeCell ref="C22:S22"/>
    <mergeCell ref="T22:U22"/>
    <mergeCell ref="V22:W22"/>
    <mergeCell ref="X22:Y22"/>
    <mergeCell ref="Z22:AA22"/>
    <mergeCell ref="AB22:AC22"/>
    <mergeCell ref="AD22:AE22"/>
    <mergeCell ref="AG22:AI22"/>
    <mergeCell ref="T21:U21"/>
    <mergeCell ref="V21:W21"/>
    <mergeCell ref="X21:Y21"/>
    <mergeCell ref="Z21:AA21"/>
    <mergeCell ref="AB21:AC21"/>
    <mergeCell ref="AD21:AE21"/>
    <mergeCell ref="AD23:AE23"/>
    <mergeCell ref="AG23:AI23"/>
    <mergeCell ref="C24:S24"/>
    <mergeCell ref="T24:U24"/>
    <mergeCell ref="V24:W24"/>
    <mergeCell ref="X24:Y24"/>
    <mergeCell ref="Z24:AA24"/>
    <mergeCell ref="AB24:AC24"/>
    <mergeCell ref="AD24:AE24"/>
    <mergeCell ref="AG24:AI24"/>
    <mergeCell ref="C23:S23"/>
    <mergeCell ref="T23:U23"/>
    <mergeCell ref="V23:W23"/>
    <mergeCell ref="X23:Y23"/>
    <mergeCell ref="Z23:AA23"/>
    <mergeCell ref="AB23:AC23"/>
    <mergeCell ref="F28:I28"/>
    <mergeCell ref="J28:T28"/>
    <mergeCell ref="U28:AC28"/>
    <mergeCell ref="AD28:AG28"/>
    <mergeCell ref="F29:J30"/>
    <mergeCell ref="K29:AI30"/>
    <mergeCell ref="C25:E30"/>
    <mergeCell ref="F25:I25"/>
    <mergeCell ref="J25:AI25"/>
    <mergeCell ref="F26:I26"/>
    <mergeCell ref="J26:AI26"/>
    <mergeCell ref="F27:I27"/>
    <mergeCell ref="J27:T27"/>
    <mergeCell ref="U27:AC27"/>
    <mergeCell ref="AD27:AG27"/>
    <mergeCell ref="AH27:AI28"/>
    <mergeCell ref="A31:E32"/>
    <mergeCell ref="F31:AI32"/>
    <mergeCell ref="A33:B41"/>
    <mergeCell ref="C33:S33"/>
    <mergeCell ref="T33:U33"/>
    <mergeCell ref="V33:W33"/>
    <mergeCell ref="X33:Y33"/>
    <mergeCell ref="Z33:AA33"/>
    <mergeCell ref="AB33:AC33"/>
    <mergeCell ref="AD33:AE33"/>
    <mergeCell ref="AG33:AI33"/>
    <mergeCell ref="C34:S34"/>
    <mergeCell ref="T34:U34"/>
    <mergeCell ref="V34:W34"/>
    <mergeCell ref="X34:Y34"/>
    <mergeCell ref="Z34:AA34"/>
    <mergeCell ref="AB34:AC34"/>
    <mergeCell ref="AD34:AE34"/>
    <mergeCell ref="AG34:AI34"/>
    <mergeCell ref="AD38:AG38"/>
    <mergeCell ref="AH38:AI39"/>
    <mergeCell ref="F39:I39"/>
    <mergeCell ref="J39:T39"/>
    <mergeCell ref="U39:AC39"/>
    <mergeCell ref="AD39:AG39"/>
    <mergeCell ref="AD35:AE35"/>
    <mergeCell ref="AG35:AI35"/>
    <mergeCell ref="C36:E41"/>
    <mergeCell ref="F36:I36"/>
    <mergeCell ref="J36:AI36"/>
    <mergeCell ref="F37:I37"/>
    <mergeCell ref="J37:AI37"/>
    <mergeCell ref="F38:I38"/>
    <mergeCell ref="J38:T38"/>
    <mergeCell ref="U38:AC38"/>
    <mergeCell ref="C35:S35"/>
    <mergeCell ref="T35:U35"/>
    <mergeCell ref="V35:W35"/>
    <mergeCell ref="X35:Y35"/>
    <mergeCell ref="Z35:AA35"/>
    <mergeCell ref="AB35:AC35"/>
    <mergeCell ref="F40:J41"/>
    <mergeCell ref="K40:AI41"/>
    <mergeCell ref="A42:E43"/>
    <mergeCell ref="F42:AI43"/>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AB45:AC45"/>
    <mergeCell ref="AD45:AE45"/>
    <mergeCell ref="AG45:AI45"/>
    <mergeCell ref="C46:S46"/>
    <mergeCell ref="T46:U46"/>
    <mergeCell ref="V46:W46"/>
    <mergeCell ref="X46:Y46"/>
    <mergeCell ref="Z46:AA46"/>
    <mergeCell ref="AB46:AC46"/>
    <mergeCell ref="AD46:AE46"/>
    <mergeCell ref="AG46:AI46"/>
    <mergeCell ref="F50:I50"/>
    <mergeCell ref="J50:T50"/>
    <mergeCell ref="U50:AC50"/>
    <mergeCell ref="AD50:AG50"/>
    <mergeCell ref="F51:J52"/>
    <mergeCell ref="K51:AI52"/>
    <mergeCell ref="C47:E52"/>
    <mergeCell ref="F47:I47"/>
    <mergeCell ref="J47:AI47"/>
    <mergeCell ref="F48:I48"/>
    <mergeCell ref="J48:AI48"/>
    <mergeCell ref="F49:I49"/>
    <mergeCell ref="J49:T49"/>
    <mergeCell ref="U49:AC49"/>
    <mergeCell ref="AD49:AG49"/>
    <mergeCell ref="AH49:AI50"/>
    <mergeCell ref="A65:AI66"/>
    <mergeCell ref="A53:E54"/>
    <mergeCell ref="F53:AI54"/>
    <mergeCell ref="J58:Z58"/>
    <mergeCell ref="A60:E62"/>
    <mergeCell ref="F60:J62"/>
    <mergeCell ref="K60:O62"/>
    <mergeCell ref="P60:T62"/>
    <mergeCell ref="U60:Y62"/>
    <mergeCell ref="Z60:AD62"/>
    <mergeCell ref="AE60:AI62"/>
  </mergeCells>
  <phoneticPr fontId="2"/>
  <conditionalFormatting sqref="AA4:AB4 AD4:AE4 AG4:AH4 V5:AH6 V7:AE9">
    <cfRule type="containsBlanks" dxfId="94" priority="24">
      <formula>LEN(TRIM(V4))=0</formula>
    </cfRule>
  </conditionalFormatting>
  <conditionalFormatting sqref="G11:N11 E12:Q12 V11:AI12 G19:H20 L19:P20 T21:AE21">
    <cfRule type="containsBlanks" dxfId="93" priority="23">
      <formula>LEN(TRIM(E11))=0</formula>
    </cfRule>
  </conditionalFormatting>
  <conditionalFormatting sqref="J25:AI26 J27:T27 T33:AE34 J36:AI37 J38:T38 T44:AE45 J47:AI48 J49:T49 T22:AE23">
    <cfRule type="containsBlanks" dxfId="92" priority="22">
      <formula>LEN(TRIM(J22))=0</formula>
    </cfRule>
  </conditionalFormatting>
  <conditionalFormatting sqref="F31">
    <cfRule type="expression" dxfId="91" priority="20">
      <formula>AG24=""</formula>
    </cfRule>
    <cfRule type="expression" dxfId="90" priority="21">
      <formula>AG24&gt;0</formula>
    </cfRule>
  </conditionalFormatting>
  <conditionalFormatting sqref="F31:AI32">
    <cfRule type="expression" dxfId="89" priority="19">
      <formula>AK31="W"</formula>
    </cfRule>
  </conditionalFormatting>
  <conditionalFormatting sqref="F53 F42">
    <cfRule type="expression" dxfId="88" priority="17">
      <formula>AG35=""</formula>
    </cfRule>
    <cfRule type="expression" dxfId="87" priority="18">
      <formula>AG35&gt;0</formula>
    </cfRule>
  </conditionalFormatting>
  <conditionalFormatting sqref="F53:AI54 F42:AI43">
    <cfRule type="expression" dxfId="86" priority="16">
      <formula>AK42="W"</formula>
    </cfRule>
  </conditionalFormatting>
  <conditionalFormatting sqref="C23:AI28 F31:AI32 C22:AF22 C29:J30">
    <cfRule type="expression" dxfId="85" priority="15">
      <formula>$AK$32=TRUE</formula>
    </cfRule>
  </conditionalFormatting>
  <conditionalFormatting sqref="F42:AI43">
    <cfRule type="expression" dxfId="84" priority="14">
      <formula>$AK$43=TRUE</formula>
    </cfRule>
  </conditionalFormatting>
  <conditionalFormatting sqref="C33:AI41">
    <cfRule type="expression" dxfId="83" priority="13">
      <formula>$AK$43=TRUE</formula>
    </cfRule>
  </conditionalFormatting>
  <conditionalFormatting sqref="F53:AI54">
    <cfRule type="expression" dxfId="82" priority="12">
      <formula>$AK$54=TRUE</formula>
    </cfRule>
  </conditionalFormatting>
  <conditionalFormatting sqref="C44:AI50 C51:J52">
    <cfRule type="expression" dxfId="81" priority="11">
      <formula>$AK$54=TRUE</formula>
    </cfRule>
  </conditionalFormatting>
  <conditionalFormatting sqref="R20:AE20">
    <cfRule type="expression" dxfId="80" priority="10">
      <formula>$L$19="前期"</formula>
    </cfRule>
  </conditionalFormatting>
  <conditionalFormatting sqref="R19:AE19">
    <cfRule type="expression" dxfId="79" priority="9">
      <formula>$L$19="後期"</formula>
    </cfRule>
  </conditionalFormatting>
  <conditionalFormatting sqref="A65:AI66">
    <cfRule type="cellIs" dxfId="78" priority="3" operator="equal">
      <formula>$AK$66</formula>
    </cfRule>
    <cfRule type="cellIs" dxfId="77" priority="4" operator="equal">
      <formula>$AK$67</formula>
    </cfRule>
    <cfRule type="cellIs" dxfId="76" priority="5" operator="equal">
      <formula>$AK$65</formula>
    </cfRule>
    <cfRule type="cellIs" dxfId="75" priority="6" operator="equal">
      <formula>$AK$222</formula>
    </cfRule>
    <cfRule type="cellIs" dxfId="74" priority="7" operator="equal">
      <formula>$AK$221</formula>
    </cfRule>
    <cfRule type="cellIs" dxfId="73" priority="8" operator="equal">
      <formula>$AK$220</formula>
    </cfRule>
  </conditionalFormatting>
  <conditionalFormatting sqref="K51:AI52">
    <cfRule type="expression" dxfId="72" priority="2">
      <formula>$AK$32=TRUE</formula>
    </cfRule>
  </conditionalFormatting>
  <conditionalFormatting sqref="K29:AI30">
    <cfRule type="expression" dxfId="71" priority="1">
      <formula>$AK$32=TRUE</formula>
    </cfRule>
  </conditionalFormatting>
  <dataValidations count="2">
    <dataValidation imeMode="off" allowBlank="1" showInputMessage="1" showErrorMessage="1" sqref="AA4:AB4 AD4:AE4 AG4:AH4 G11:N11 V12:AI12 G19:H20 T44:AE46 T33:AE35 T21:AE24" xr:uid="{00000000-0002-0000-0200-000000000000}"/>
    <dataValidation type="list" allowBlank="1" showInputMessage="1" showErrorMessage="1" sqref="L19:P20" xr:uid="{00000000-0002-0000-0200-000001000000}">
      <formula1>$AK$15:$AK$17</formula1>
    </dataValidation>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4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38100</xdr:colOff>
                    <xdr:row>30</xdr:row>
                    <xdr:rowOff>123825</xdr:rowOff>
                  </from>
                  <to>
                    <xdr:col>2</xdr:col>
                    <xdr:colOff>142875</xdr:colOff>
                    <xdr:row>31</xdr:row>
                    <xdr:rowOff>104775</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6387" r:id="rId6" name="Option Button 3">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6388" r:id="rId7" name="Group Box 4">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6389" r:id="rId8" name="Option Button 5">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6390" r:id="rId9" name="Option Button 6">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6391" r:id="rId10" name="Group Box 7">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38100</xdr:colOff>
                    <xdr:row>41</xdr:row>
                    <xdr:rowOff>123825</xdr:rowOff>
                  </from>
                  <to>
                    <xdr:col>2</xdr:col>
                    <xdr:colOff>142875</xdr:colOff>
                    <xdr:row>42</xdr:row>
                    <xdr:rowOff>104775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38100</xdr:colOff>
                    <xdr:row>52</xdr:row>
                    <xdr:rowOff>123825</xdr:rowOff>
                  </from>
                  <to>
                    <xdr:col>2</xdr:col>
                    <xdr:colOff>142875</xdr:colOff>
                    <xdr:row>53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I66"/>
  <sheetViews>
    <sheetView view="pageBreakPreview" zoomScale="85" zoomScaleNormal="70" zoomScaleSheetLayoutView="85" workbookViewId="0">
      <selection activeCell="AA4" sqref="AA4:AB4"/>
    </sheetView>
  </sheetViews>
  <sheetFormatPr defaultColWidth="3" defaultRowHeight="18.75" x14ac:dyDescent="0.45"/>
  <cols>
    <col min="1" max="16384" width="3" style="9"/>
  </cols>
  <sheetData>
    <row r="1" spans="1:35" s="15" customFormat="1" x14ac:dyDescent="0.45">
      <c r="A1" s="14" t="s">
        <v>47</v>
      </c>
      <c r="V1" s="65" t="s">
        <v>55</v>
      </c>
      <c r="W1" s="66"/>
      <c r="X1" s="66"/>
      <c r="Y1" s="67"/>
      <c r="Z1" s="16" t="s">
        <v>145</v>
      </c>
      <c r="AA1" s="17" t="s">
        <v>117</v>
      </c>
      <c r="AB1" s="16" t="s">
        <v>146</v>
      </c>
      <c r="AC1" s="17" t="s">
        <v>117</v>
      </c>
      <c r="AD1" s="16" t="s">
        <v>147</v>
      </c>
      <c r="AE1" s="17" t="s">
        <v>117</v>
      </c>
      <c r="AF1" s="16" t="s">
        <v>148</v>
      </c>
      <c r="AG1" s="17" t="s">
        <v>117</v>
      </c>
      <c r="AH1" s="16" t="s">
        <v>149</v>
      </c>
      <c r="AI1" s="17" t="s">
        <v>117</v>
      </c>
    </row>
    <row r="2" spans="1:35" ht="9.75" customHeight="1" x14ac:dyDescent="0.45"/>
    <row r="3" spans="1:35" ht="24.75" x14ac:dyDescent="0.45">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5" x14ac:dyDescent="0.45">
      <c r="A4" s="3" t="s">
        <v>85</v>
      </c>
      <c r="V4" s="51"/>
      <c r="W4" s="51"/>
      <c r="X4" s="51"/>
      <c r="Y4" s="51" t="s">
        <v>180</v>
      </c>
      <c r="Z4" s="51"/>
      <c r="AA4" s="325" t="s">
        <v>151</v>
      </c>
      <c r="AB4" s="325"/>
      <c r="AC4" s="51" t="s">
        <v>1</v>
      </c>
      <c r="AD4" s="325">
        <v>3</v>
      </c>
      <c r="AE4" s="325"/>
      <c r="AF4" s="51" t="s">
        <v>2</v>
      </c>
      <c r="AG4" s="325">
        <v>10</v>
      </c>
      <c r="AH4" s="325"/>
      <c r="AI4" s="9" t="s">
        <v>3</v>
      </c>
    </row>
    <row r="5" spans="1:35" ht="18.75" customHeight="1" x14ac:dyDescent="0.45">
      <c r="R5" s="70" t="s">
        <v>32</v>
      </c>
      <c r="S5" s="70"/>
      <c r="T5" s="70"/>
      <c r="U5" s="70"/>
      <c r="V5" s="326" t="s">
        <v>152</v>
      </c>
      <c r="W5" s="326"/>
      <c r="X5" s="326"/>
      <c r="Y5" s="326"/>
      <c r="Z5" s="326"/>
      <c r="AA5" s="326"/>
      <c r="AB5" s="326"/>
      <c r="AC5" s="326"/>
      <c r="AD5" s="326"/>
      <c r="AE5" s="326"/>
      <c r="AF5" s="326"/>
      <c r="AG5" s="326"/>
      <c r="AH5" s="326"/>
    </row>
    <row r="6" spans="1:35" x14ac:dyDescent="0.45">
      <c r="R6" s="70"/>
      <c r="S6" s="70"/>
      <c r="T6" s="70"/>
      <c r="U6" s="70"/>
      <c r="V6" s="326"/>
      <c r="W6" s="326"/>
      <c r="X6" s="326"/>
      <c r="Y6" s="326"/>
      <c r="Z6" s="326"/>
      <c r="AA6" s="326"/>
      <c r="AB6" s="326"/>
      <c r="AC6" s="326"/>
      <c r="AD6" s="326"/>
      <c r="AE6" s="326"/>
      <c r="AF6" s="326"/>
      <c r="AG6" s="326"/>
      <c r="AH6" s="326"/>
    </row>
    <row r="7" spans="1:35" ht="18.75" customHeight="1" x14ac:dyDescent="0.45">
      <c r="O7" s="9" t="s">
        <v>4</v>
      </c>
      <c r="R7" s="70" t="s">
        <v>5</v>
      </c>
      <c r="S7" s="70"/>
      <c r="T7" s="70"/>
      <c r="U7" s="70"/>
      <c r="V7" s="327" t="s">
        <v>153</v>
      </c>
      <c r="W7" s="327"/>
      <c r="X7" s="327"/>
      <c r="Y7" s="327"/>
      <c r="Z7" s="327"/>
      <c r="AA7" s="327"/>
      <c r="AB7" s="327"/>
      <c r="AC7" s="327"/>
      <c r="AD7" s="327"/>
      <c r="AE7" s="327"/>
      <c r="AF7" s="51"/>
      <c r="AG7" s="51"/>
      <c r="AH7" s="51"/>
    </row>
    <row r="8" spans="1:35" ht="18.75" customHeight="1" x14ac:dyDescent="0.45">
      <c r="R8" s="70"/>
      <c r="S8" s="70"/>
      <c r="T8" s="70"/>
      <c r="U8" s="70"/>
      <c r="V8" s="327"/>
      <c r="W8" s="327"/>
      <c r="X8" s="327"/>
      <c r="Y8" s="327"/>
      <c r="Z8" s="327"/>
      <c r="AA8" s="327"/>
      <c r="AB8" s="327"/>
      <c r="AC8" s="327"/>
      <c r="AD8" s="327"/>
      <c r="AE8" s="327"/>
      <c r="AF8" s="51"/>
      <c r="AG8" s="384"/>
      <c r="AH8" s="384"/>
    </row>
    <row r="9" spans="1:35" ht="19.5" customHeight="1" x14ac:dyDescent="0.45">
      <c r="R9" s="70" t="s">
        <v>6</v>
      </c>
      <c r="S9" s="70"/>
      <c r="T9" s="70"/>
      <c r="U9" s="70"/>
      <c r="V9" s="328" t="s">
        <v>154</v>
      </c>
      <c r="W9" s="328"/>
      <c r="X9" s="328"/>
      <c r="Y9" s="328"/>
      <c r="Z9" s="328"/>
      <c r="AA9" s="328"/>
      <c r="AB9" s="328"/>
      <c r="AC9" s="328"/>
      <c r="AD9" s="328"/>
      <c r="AE9" s="328"/>
      <c r="AF9" s="51"/>
      <c r="AG9" s="384"/>
      <c r="AH9" s="384"/>
    </row>
    <row r="10" spans="1:35" ht="19.5" customHeight="1" thickBot="1" x14ac:dyDescent="0.5">
      <c r="R10" s="50"/>
      <c r="S10" s="50"/>
      <c r="T10" s="50"/>
      <c r="U10" s="50"/>
      <c r="AF10" s="19"/>
      <c r="AG10" s="19"/>
    </row>
    <row r="11" spans="1:35" ht="33.75" customHeight="1" x14ac:dyDescent="0.45">
      <c r="A11" s="74" t="s">
        <v>7</v>
      </c>
      <c r="B11" s="75"/>
      <c r="C11" s="75"/>
      <c r="D11" s="76"/>
      <c r="E11" s="52">
        <v>2</v>
      </c>
      <c r="F11" s="52">
        <v>9</v>
      </c>
      <c r="G11" s="53" t="s">
        <v>155</v>
      </c>
      <c r="H11" s="54" t="s">
        <v>155</v>
      </c>
      <c r="I11" s="54" t="s">
        <v>155</v>
      </c>
      <c r="J11" s="54" t="s">
        <v>155</v>
      </c>
      <c r="K11" s="54" t="s">
        <v>155</v>
      </c>
      <c r="L11" s="54" t="s">
        <v>155</v>
      </c>
      <c r="M11" s="54" t="s">
        <v>155</v>
      </c>
      <c r="N11" s="54" t="s">
        <v>155</v>
      </c>
      <c r="O11" s="302"/>
      <c r="P11" s="303"/>
      <c r="Q11" s="304"/>
      <c r="R11" s="305" t="s">
        <v>8</v>
      </c>
      <c r="S11" s="306"/>
      <c r="T11" s="306"/>
      <c r="U11" s="307"/>
      <c r="V11" s="308" t="s">
        <v>156</v>
      </c>
      <c r="W11" s="308"/>
      <c r="X11" s="308"/>
      <c r="Y11" s="308"/>
      <c r="Z11" s="308"/>
      <c r="AA11" s="308"/>
      <c r="AB11" s="308"/>
      <c r="AC11" s="308"/>
      <c r="AD11" s="308"/>
      <c r="AE11" s="308"/>
      <c r="AF11" s="308"/>
      <c r="AG11" s="308"/>
      <c r="AH11" s="308"/>
      <c r="AI11" s="309"/>
    </row>
    <row r="12" spans="1:35" ht="33.75" customHeight="1" thickBot="1" x14ac:dyDescent="0.5">
      <c r="A12" s="84" t="s">
        <v>34</v>
      </c>
      <c r="B12" s="85"/>
      <c r="C12" s="85"/>
      <c r="D12" s="86"/>
      <c r="E12" s="310" t="s">
        <v>157</v>
      </c>
      <c r="F12" s="311"/>
      <c r="G12" s="311"/>
      <c r="H12" s="311"/>
      <c r="I12" s="311"/>
      <c r="J12" s="311"/>
      <c r="K12" s="311"/>
      <c r="L12" s="311"/>
      <c r="M12" s="311"/>
      <c r="N12" s="311"/>
      <c r="O12" s="311"/>
      <c r="P12" s="311"/>
      <c r="Q12" s="312"/>
      <c r="R12" s="313" t="s">
        <v>35</v>
      </c>
      <c r="S12" s="314"/>
      <c r="T12" s="314"/>
      <c r="U12" s="315"/>
      <c r="V12" s="316" t="s">
        <v>158</v>
      </c>
      <c r="W12" s="316"/>
      <c r="X12" s="316"/>
      <c r="Y12" s="316"/>
      <c r="Z12" s="316"/>
      <c r="AA12" s="316"/>
      <c r="AB12" s="316"/>
      <c r="AC12" s="316"/>
      <c r="AD12" s="316"/>
      <c r="AE12" s="316"/>
      <c r="AF12" s="316"/>
      <c r="AG12" s="316"/>
      <c r="AH12" s="316"/>
      <c r="AI12" s="317"/>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90" t="s">
        <v>9</v>
      </c>
      <c r="B19" s="91"/>
      <c r="C19" s="91"/>
      <c r="D19" s="81"/>
      <c r="E19" s="94" t="s">
        <v>179</v>
      </c>
      <c r="F19" s="91"/>
      <c r="G19" s="318" t="s">
        <v>151</v>
      </c>
      <c r="H19" s="318"/>
      <c r="I19" s="320" t="s">
        <v>10</v>
      </c>
      <c r="J19" s="320"/>
      <c r="K19" s="322" t="s">
        <v>119</v>
      </c>
      <c r="L19" s="324" t="s">
        <v>11</v>
      </c>
      <c r="M19" s="318"/>
      <c r="N19" s="318"/>
      <c r="O19" s="318"/>
      <c r="P19" s="318"/>
      <c r="Q19" s="81" t="s">
        <v>159</v>
      </c>
      <c r="R19" s="83" t="s">
        <v>11</v>
      </c>
      <c r="S19" s="83"/>
      <c r="T19" s="83" t="s">
        <v>13</v>
      </c>
      <c r="U19" s="83"/>
      <c r="V19" s="83" t="s">
        <v>15</v>
      </c>
      <c r="W19" s="83"/>
      <c r="X19" s="83" t="s">
        <v>16</v>
      </c>
      <c r="Y19" s="83"/>
      <c r="Z19" s="83" t="s">
        <v>17</v>
      </c>
      <c r="AA19" s="83"/>
      <c r="AB19" s="83" t="s">
        <v>18</v>
      </c>
      <c r="AC19" s="83"/>
      <c r="AD19" s="83" t="s">
        <v>19</v>
      </c>
      <c r="AE19" s="83"/>
      <c r="AF19" s="83" t="s">
        <v>25</v>
      </c>
      <c r="AG19" s="83"/>
      <c r="AH19" s="83"/>
      <c r="AI19" s="101"/>
    </row>
    <row r="20" spans="1:35" ht="18.75" customHeight="1" x14ac:dyDescent="0.45">
      <c r="A20" s="92"/>
      <c r="B20" s="93"/>
      <c r="C20" s="93"/>
      <c r="D20" s="82"/>
      <c r="E20" s="95"/>
      <c r="F20" s="93"/>
      <c r="G20" s="319"/>
      <c r="H20" s="319"/>
      <c r="I20" s="321"/>
      <c r="J20" s="321"/>
      <c r="K20" s="323"/>
      <c r="L20" s="319"/>
      <c r="M20" s="319"/>
      <c r="N20" s="319"/>
      <c r="O20" s="319"/>
      <c r="P20" s="319"/>
      <c r="Q20" s="82"/>
      <c r="R20" s="102" t="s">
        <v>12</v>
      </c>
      <c r="S20" s="102"/>
      <c r="T20" s="102" t="s">
        <v>14</v>
      </c>
      <c r="U20" s="102"/>
      <c r="V20" s="102" t="s">
        <v>20</v>
      </c>
      <c r="W20" s="102"/>
      <c r="X20" s="102" t="s">
        <v>21</v>
      </c>
      <c r="Y20" s="102"/>
      <c r="Z20" s="102" t="s">
        <v>22</v>
      </c>
      <c r="AA20" s="102"/>
      <c r="AB20" s="102" t="s">
        <v>23</v>
      </c>
      <c r="AC20" s="102"/>
      <c r="AD20" s="102" t="s">
        <v>24</v>
      </c>
      <c r="AE20" s="102"/>
      <c r="AF20" s="102"/>
      <c r="AG20" s="102"/>
      <c r="AH20" s="102"/>
      <c r="AI20" s="103"/>
    </row>
    <row r="21" spans="1:35" ht="27.75" customHeight="1" thickBot="1" x14ac:dyDescent="0.5">
      <c r="A21" s="22" t="s">
        <v>39</v>
      </c>
      <c r="B21" s="23"/>
      <c r="C21" s="23"/>
      <c r="D21" s="23"/>
      <c r="E21" s="23"/>
      <c r="F21" s="23"/>
      <c r="G21" s="23"/>
      <c r="H21" s="23"/>
      <c r="I21" s="23"/>
      <c r="J21" s="23"/>
      <c r="K21" s="23"/>
      <c r="L21" s="23"/>
      <c r="M21" s="23"/>
      <c r="N21" s="23"/>
      <c r="O21" s="23"/>
      <c r="P21" s="23"/>
      <c r="Q21" s="23"/>
      <c r="R21" s="23"/>
      <c r="S21" s="23"/>
      <c r="T21" s="300">
        <v>29</v>
      </c>
      <c r="U21" s="301"/>
      <c r="V21" s="300">
        <v>26</v>
      </c>
      <c r="W21" s="301"/>
      <c r="X21" s="300">
        <v>27</v>
      </c>
      <c r="Y21" s="301"/>
      <c r="Z21" s="300">
        <v>31</v>
      </c>
      <c r="AA21" s="301"/>
      <c r="AB21" s="300">
        <v>28</v>
      </c>
      <c r="AC21" s="301"/>
      <c r="AD21" s="300">
        <v>27</v>
      </c>
      <c r="AE21" s="301"/>
      <c r="AF21" s="55"/>
      <c r="AG21" s="298">
        <v>168</v>
      </c>
      <c r="AH21" s="298"/>
      <c r="AI21" s="299"/>
    </row>
    <row r="22" spans="1:35" ht="19.5" x14ac:dyDescent="0.45">
      <c r="A22" s="106" t="s">
        <v>26</v>
      </c>
      <c r="B22" s="107"/>
      <c r="C22" s="110" t="s">
        <v>121</v>
      </c>
      <c r="D22" s="111"/>
      <c r="E22" s="111"/>
      <c r="F22" s="111"/>
      <c r="G22" s="111"/>
      <c r="H22" s="111"/>
      <c r="I22" s="111"/>
      <c r="J22" s="111"/>
      <c r="K22" s="111"/>
      <c r="L22" s="111"/>
      <c r="M22" s="111"/>
      <c r="N22" s="111"/>
      <c r="O22" s="111"/>
      <c r="P22" s="111"/>
      <c r="Q22" s="111"/>
      <c r="R22" s="111"/>
      <c r="S22" s="112"/>
      <c r="T22" s="278">
        <v>21</v>
      </c>
      <c r="U22" s="279"/>
      <c r="V22" s="278">
        <v>20</v>
      </c>
      <c r="W22" s="279"/>
      <c r="X22" s="278">
        <v>20</v>
      </c>
      <c r="Y22" s="279"/>
      <c r="Z22" s="278">
        <v>23</v>
      </c>
      <c r="AA22" s="279"/>
      <c r="AB22" s="278">
        <v>22</v>
      </c>
      <c r="AC22" s="279"/>
      <c r="AD22" s="278">
        <v>22</v>
      </c>
      <c r="AE22" s="279"/>
      <c r="AF22" s="56" t="s">
        <v>122</v>
      </c>
      <c r="AG22" s="280">
        <v>128</v>
      </c>
      <c r="AH22" s="280"/>
      <c r="AI22" s="281"/>
    </row>
    <row r="23" spans="1:35" ht="19.5" x14ac:dyDescent="0.45">
      <c r="A23" s="108"/>
      <c r="B23" s="109"/>
      <c r="C23" s="123" t="s">
        <v>27</v>
      </c>
      <c r="D23" s="124"/>
      <c r="E23" s="124"/>
      <c r="F23" s="124"/>
      <c r="G23" s="124"/>
      <c r="H23" s="124"/>
      <c r="I23" s="124"/>
      <c r="J23" s="124"/>
      <c r="K23" s="124"/>
      <c r="L23" s="124"/>
      <c r="M23" s="124"/>
      <c r="N23" s="124"/>
      <c r="O23" s="124"/>
      <c r="P23" s="124"/>
      <c r="Q23" s="124"/>
      <c r="R23" s="124"/>
      <c r="S23" s="125"/>
      <c r="T23" s="282">
        <v>16</v>
      </c>
      <c r="U23" s="283"/>
      <c r="V23" s="282">
        <v>16</v>
      </c>
      <c r="W23" s="283"/>
      <c r="X23" s="282">
        <v>16</v>
      </c>
      <c r="Y23" s="283"/>
      <c r="Z23" s="282">
        <v>17</v>
      </c>
      <c r="AA23" s="283"/>
      <c r="AB23" s="282">
        <v>17</v>
      </c>
      <c r="AC23" s="283"/>
      <c r="AD23" s="282">
        <v>17</v>
      </c>
      <c r="AE23" s="283"/>
      <c r="AF23" s="57" t="s">
        <v>123</v>
      </c>
      <c r="AG23" s="284">
        <v>99</v>
      </c>
      <c r="AH23" s="284"/>
      <c r="AI23" s="285"/>
    </row>
    <row r="24" spans="1:35" ht="19.5" x14ac:dyDescent="0.45">
      <c r="A24" s="108"/>
      <c r="B24" s="109"/>
      <c r="C24" s="123" t="s">
        <v>45</v>
      </c>
      <c r="D24" s="124"/>
      <c r="E24" s="124"/>
      <c r="F24" s="124"/>
      <c r="G24" s="124"/>
      <c r="H24" s="124"/>
      <c r="I24" s="124"/>
      <c r="J24" s="124"/>
      <c r="K24" s="124"/>
      <c r="L24" s="124"/>
      <c r="M24" s="124"/>
      <c r="N24" s="124"/>
      <c r="O24" s="124"/>
      <c r="P24" s="124"/>
      <c r="Q24" s="124"/>
      <c r="R24" s="124"/>
      <c r="S24" s="125"/>
      <c r="T24" s="246"/>
      <c r="U24" s="247"/>
      <c r="V24" s="246"/>
      <c r="W24" s="247"/>
      <c r="X24" s="246"/>
      <c r="Y24" s="247"/>
      <c r="Z24" s="246"/>
      <c r="AA24" s="247"/>
      <c r="AB24" s="246"/>
      <c r="AC24" s="247"/>
      <c r="AD24" s="246"/>
      <c r="AE24" s="247"/>
      <c r="AF24" s="5" t="s">
        <v>126</v>
      </c>
      <c r="AG24" s="121" t="s">
        <v>117</v>
      </c>
      <c r="AH24" s="121"/>
      <c r="AI24" s="122"/>
    </row>
    <row r="25" spans="1:35" ht="18.75" customHeight="1" x14ac:dyDescent="0.45">
      <c r="A25" s="108"/>
      <c r="B25" s="109"/>
      <c r="C25" s="147" t="s">
        <v>43</v>
      </c>
      <c r="D25" s="148"/>
      <c r="E25" s="149"/>
      <c r="F25" s="156" t="s">
        <v>32</v>
      </c>
      <c r="G25" s="157"/>
      <c r="H25" s="157"/>
      <c r="I25" s="158"/>
      <c r="J25" s="269" t="s">
        <v>160</v>
      </c>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70"/>
    </row>
    <row r="26" spans="1:35" x14ac:dyDescent="0.45">
      <c r="A26" s="108"/>
      <c r="B26" s="109"/>
      <c r="C26" s="150"/>
      <c r="D26" s="151"/>
      <c r="E26" s="152"/>
      <c r="F26" s="161" t="s">
        <v>28</v>
      </c>
      <c r="G26" s="162"/>
      <c r="H26" s="162"/>
      <c r="I26" s="163"/>
      <c r="J26" s="271" t="s">
        <v>161</v>
      </c>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2"/>
    </row>
    <row r="27" spans="1:35" ht="28.5" customHeight="1" thickBot="1" x14ac:dyDescent="0.5">
      <c r="A27" s="108"/>
      <c r="B27" s="109"/>
      <c r="C27" s="150"/>
      <c r="D27" s="151"/>
      <c r="E27" s="152"/>
      <c r="F27" s="166" t="s">
        <v>77</v>
      </c>
      <c r="G27" s="167"/>
      <c r="H27" s="167"/>
      <c r="I27" s="168"/>
      <c r="J27" s="273" t="s">
        <v>162</v>
      </c>
      <c r="K27" s="273"/>
      <c r="L27" s="273"/>
      <c r="M27" s="273"/>
      <c r="N27" s="273"/>
      <c r="O27" s="273"/>
      <c r="P27" s="273"/>
      <c r="Q27" s="273"/>
      <c r="R27" s="273"/>
      <c r="S27" s="273"/>
      <c r="T27" s="274"/>
      <c r="U27" s="290" t="s">
        <v>57</v>
      </c>
      <c r="V27" s="291"/>
      <c r="W27" s="291"/>
      <c r="X27" s="291"/>
      <c r="Y27" s="291"/>
      <c r="Z27" s="291"/>
      <c r="AA27" s="291"/>
      <c r="AB27" s="291"/>
      <c r="AC27" s="292"/>
      <c r="AD27" s="293" t="s">
        <v>117</v>
      </c>
      <c r="AE27" s="293"/>
      <c r="AF27" s="293"/>
      <c r="AG27" s="293"/>
      <c r="AH27" s="294" t="s">
        <v>127</v>
      </c>
      <c r="AI27" s="295"/>
    </row>
    <row r="28" spans="1:35" ht="28.5" customHeight="1" thickTop="1" thickBot="1" x14ac:dyDescent="0.5">
      <c r="A28" s="108"/>
      <c r="B28" s="109"/>
      <c r="C28" s="150"/>
      <c r="D28" s="151"/>
      <c r="E28" s="152"/>
      <c r="F28" s="126" t="s">
        <v>33</v>
      </c>
      <c r="G28" s="127"/>
      <c r="H28" s="127"/>
      <c r="I28" s="128"/>
      <c r="J28" s="286" t="s">
        <v>128</v>
      </c>
      <c r="K28" s="287"/>
      <c r="L28" s="287"/>
      <c r="M28" s="287"/>
      <c r="N28" s="287"/>
      <c r="O28" s="287"/>
      <c r="P28" s="287"/>
      <c r="Q28" s="287"/>
      <c r="R28" s="287"/>
      <c r="S28" s="287"/>
      <c r="T28" s="287"/>
      <c r="U28" s="288" t="s">
        <v>129</v>
      </c>
      <c r="V28" s="288"/>
      <c r="W28" s="288"/>
      <c r="X28" s="288"/>
      <c r="Y28" s="288"/>
      <c r="Z28" s="288"/>
      <c r="AA28" s="288"/>
      <c r="AB28" s="288"/>
      <c r="AC28" s="289"/>
      <c r="AD28" s="275">
        <v>77.34</v>
      </c>
      <c r="AE28" s="276"/>
      <c r="AF28" s="276"/>
      <c r="AG28" s="277"/>
      <c r="AH28" s="296"/>
      <c r="AI28" s="297"/>
    </row>
    <row r="29" spans="1:35" ht="18.75" customHeight="1" thickTop="1" x14ac:dyDescent="0.45">
      <c r="A29" s="108"/>
      <c r="B29" s="109"/>
      <c r="C29" s="150"/>
      <c r="D29" s="151"/>
      <c r="E29" s="152"/>
      <c r="F29" s="135" t="s">
        <v>48</v>
      </c>
      <c r="G29" s="136"/>
      <c r="H29" s="136"/>
      <c r="I29" s="136"/>
      <c r="J29" s="137"/>
      <c r="K29" s="141" t="s">
        <v>97</v>
      </c>
      <c r="L29" s="142"/>
      <c r="M29" s="142"/>
      <c r="N29" s="142"/>
      <c r="O29" s="142"/>
      <c r="P29" s="142"/>
      <c r="Q29" s="142"/>
      <c r="R29" s="142"/>
      <c r="S29" s="142"/>
      <c r="T29" s="142"/>
      <c r="U29" s="142"/>
      <c r="V29" s="142"/>
      <c r="W29" s="142"/>
      <c r="X29" s="142"/>
      <c r="Y29" s="142"/>
      <c r="Z29" s="142"/>
      <c r="AA29" s="142"/>
      <c r="AB29" s="142"/>
      <c r="AC29" s="142"/>
      <c r="AD29" s="143"/>
      <c r="AE29" s="143"/>
      <c r="AF29" s="143"/>
      <c r="AG29" s="143"/>
      <c r="AH29" s="142"/>
      <c r="AI29" s="144"/>
    </row>
    <row r="30" spans="1:35" ht="9.75" customHeight="1" x14ac:dyDescent="0.45">
      <c r="A30" s="108"/>
      <c r="B30" s="109"/>
      <c r="C30" s="153"/>
      <c r="D30" s="154"/>
      <c r="E30" s="155"/>
      <c r="F30" s="138"/>
      <c r="G30" s="139"/>
      <c r="H30" s="139"/>
      <c r="I30" s="139"/>
      <c r="J30" s="140"/>
      <c r="K30" s="145"/>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6"/>
    </row>
    <row r="31" spans="1:35" x14ac:dyDescent="0.45">
      <c r="A31" s="179"/>
      <c r="B31" s="180"/>
      <c r="C31" s="180"/>
      <c r="D31" s="180"/>
      <c r="E31" s="181"/>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7"/>
    </row>
    <row r="32" spans="1:35" ht="19.5" thickBot="1" x14ac:dyDescent="0.5">
      <c r="A32" s="182"/>
      <c r="B32" s="183"/>
      <c r="C32" s="183"/>
      <c r="D32" s="183"/>
      <c r="E32" s="184"/>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9"/>
    </row>
    <row r="33" spans="1:35" ht="19.5" x14ac:dyDescent="0.45">
      <c r="A33" s="106" t="s">
        <v>81</v>
      </c>
      <c r="B33" s="107"/>
      <c r="C33" s="110" t="s">
        <v>131</v>
      </c>
      <c r="D33" s="111"/>
      <c r="E33" s="111"/>
      <c r="F33" s="111"/>
      <c r="G33" s="111"/>
      <c r="H33" s="111"/>
      <c r="I33" s="111"/>
      <c r="J33" s="111"/>
      <c r="K33" s="111"/>
      <c r="L33" s="111"/>
      <c r="M33" s="111"/>
      <c r="N33" s="111"/>
      <c r="O33" s="111"/>
      <c r="P33" s="111"/>
      <c r="Q33" s="111"/>
      <c r="R33" s="111"/>
      <c r="S33" s="112"/>
      <c r="T33" s="248"/>
      <c r="U33" s="249"/>
      <c r="V33" s="248"/>
      <c r="W33" s="249"/>
      <c r="X33" s="248"/>
      <c r="Y33" s="249"/>
      <c r="Z33" s="248"/>
      <c r="AA33" s="249"/>
      <c r="AB33" s="248"/>
      <c r="AC33" s="249"/>
      <c r="AD33" s="248"/>
      <c r="AE33" s="249"/>
      <c r="AF33" s="4" t="s">
        <v>122</v>
      </c>
      <c r="AG33" s="115" t="s">
        <v>117</v>
      </c>
      <c r="AH33" s="115"/>
      <c r="AI33" s="116"/>
    </row>
    <row r="34" spans="1:35" ht="19.5" x14ac:dyDescent="0.45">
      <c r="A34" s="108"/>
      <c r="B34" s="109"/>
      <c r="C34" s="123" t="s">
        <v>132</v>
      </c>
      <c r="D34" s="124"/>
      <c r="E34" s="124"/>
      <c r="F34" s="124"/>
      <c r="G34" s="124"/>
      <c r="H34" s="124"/>
      <c r="I34" s="124"/>
      <c r="J34" s="124"/>
      <c r="K34" s="124"/>
      <c r="L34" s="124"/>
      <c r="M34" s="124"/>
      <c r="N34" s="124"/>
      <c r="O34" s="124"/>
      <c r="P34" s="124"/>
      <c r="Q34" s="124"/>
      <c r="R34" s="124"/>
      <c r="S34" s="125"/>
      <c r="T34" s="246"/>
      <c r="U34" s="247"/>
      <c r="V34" s="246"/>
      <c r="W34" s="247"/>
      <c r="X34" s="246"/>
      <c r="Y34" s="247"/>
      <c r="Z34" s="246"/>
      <c r="AA34" s="247"/>
      <c r="AB34" s="246"/>
      <c r="AC34" s="247"/>
      <c r="AD34" s="246"/>
      <c r="AE34" s="247"/>
      <c r="AF34" s="5" t="s">
        <v>123</v>
      </c>
      <c r="AG34" s="121" t="s">
        <v>117</v>
      </c>
      <c r="AH34" s="121"/>
      <c r="AI34" s="122"/>
    </row>
    <row r="35" spans="1:35" ht="19.5" x14ac:dyDescent="0.45">
      <c r="A35" s="108"/>
      <c r="B35" s="109"/>
      <c r="C35" s="123" t="s">
        <v>133</v>
      </c>
      <c r="D35" s="124"/>
      <c r="E35" s="124"/>
      <c r="F35" s="124"/>
      <c r="G35" s="124"/>
      <c r="H35" s="124"/>
      <c r="I35" s="124"/>
      <c r="J35" s="124"/>
      <c r="K35" s="124"/>
      <c r="L35" s="124"/>
      <c r="M35" s="124"/>
      <c r="N35" s="124"/>
      <c r="O35" s="124"/>
      <c r="P35" s="124"/>
      <c r="Q35" s="124"/>
      <c r="R35" s="124"/>
      <c r="S35" s="125"/>
      <c r="T35" s="246"/>
      <c r="U35" s="247"/>
      <c r="V35" s="246"/>
      <c r="W35" s="247"/>
      <c r="X35" s="246"/>
      <c r="Y35" s="247"/>
      <c r="Z35" s="246"/>
      <c r="AA35" s="247"/>
      <c r="AB35" s="246"/>
      <c r="AC35" s="247"/>
      <c r="AD35" s="246"/>
      <c r="AE35" s="247"/>
      <c r="AF35" s="5" t="s">
        <v>126</v>
      </c>
      <c r="AG35" s="121" t="s">
        <v>117</v>
      </c>
      <c r="AH35" s="121"/>
      <c r="AI35" s="122"/>
    </row>
    <row r="36" spans="1:35" ht="18.75" customHeight="1" x14ac:dyDescent="0.45">
      <c r="A36" s="108"/>
      <c r="B36" s="109"/>
      <c r="C36" s="147" t="s">
        <v>134</v>
      </c>
      <c r="D36" s="148"/>
      <c r="E36" s="149"/>
      <c r="F36" s="156" t="s">
        <v>135</v>
      </c>
      <c r="G36" s="157"/>
      <c r="H36" s="157"/>
      <c r="I36" s="158"/>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row>
    <row r="37" spans="1:35" x14ac:dyDescent="0.45">
      <c r="A37" s="108"/>
      <c r="B37" s="109"/>
      <c r="C37" s="150"/>
      <c r="D37" s="151"/>
      <c r="E37" s="152"/>
      <c r="F37" s="161" t="s">
        <v>136</v>
      </c>
      <c r="G37" s="162"/>
      <c r="H37" s="162"/>
      <c r="I37" s="163"/>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3"/>
    </row>
    <row r="38" spans="1:35" ht="24" customHeight="1" thickBot="1" x14ac:dyDescent="0.5">
      <c r="A38" s="108"/>
      <c r="B38" s="109"/>
      <c r="C38" s="150"/>
      <c r="D38" s="151"/>
      <c r="E38" s="152"/>
      <c r="F38" s="166" t="s">
        <v>137</v>
      </c>
      <c r="G38" s="167"/>
      <c r="H38" s="167"/>
      <c r="I38" s="168"/>
      <c r="J38" s="244"/>
      <c r="K38" s="244"/>
      <c r="L38" s="244"/>
      <c r="M38" s="244"/>
      <c r="N38" s="244"/>
      <c r="O38" s="244"/>
      <c r="P38" s="244"/>
      <c r="Q38" s="244"/>
      <c r="R38" s="244"/>
      <c r="S38" s="244"/>
      <c r="T38" s="245"/>
      <c r="U38" s="171" t="s">
        <v>138</v>
      </c>
      <c r="V38" s="172"/>
      <c r="W38" s="172"/>
      <c r="X38" s="172"/>
      <c r="Y38" s="172"/>
      <c r="Z38" s="172"/>
      <c r="AA38" s="172"/>
      <c r="AB38" s="172"/>
      <c r="AC38" s="173"/>
      <c r="AD38" s="174" t="s">
        <v>117</v>
      </c>
      <c r="AE38" s="174"/>
      <c r="AF38" s="174"/>
      <c r="AG38" s="174"/>
      <c r="AH38" s="201" t="s">
        <v>127</v>
      </c>
      <c r="AI38" s="176"/>
    </row>
    <row r="39" spans="1:35" ht="24" customHeight="1" thickTop="1" thickBot="1" x14ac:dyDescent="0.5">
      <c r="A39" s="108"/>
      <c r="B39" s="109"/>
      <c r="C39" s="150"/>
      <c r="D39" s="151"/>
      <c r="E39" s="152"/>
      <c r="F39" s="126" t="s">
        <v>139</v>
      </c>
      <c r="G39" s="127"/>
      <c r="H39" s="127"/>
      <c r="I39" s="128"/>
      <c r="J39" s="129" t="s">
        <v>140</v>
      </c>
      <c r="K39" s="127"/>
      <c r="L39" s="127"/>
      <c r="M39" s="127"/>
      <c r="N39" s="127"/>
      <c r="O39" s="127"/>
      <c r="P39" s="127"/>
      <c r="Q39" s="127"/>
      <c r="R39" s="127"/>
      <c r="S39" s="127"/>
      <c r="T39" s="127"/>
      <c r="U39" s="130" t="s">
        <v>141</v>
      </c>
      <c r="V39" s="130"/>
      <c r="W39" s="130"/>
      <c r="X39" s="130"/>
      <c r="Y39" s="130"/>
      <c r="Z39" s="130"/>
      <c r="AA39" s="130"/>
      <c r="AB39" s="130"/>
      <c r="AC39" s="131"/>
      <c r="AD39" s="132" t="s">
        <v>117</v>
      </c>
      <c r="AE39" s="133"/>
      <c r="AF39" s="133"/>
      <c r="AG39" s="134"/>
      <c r="AH39" s="177"/>
      <c r="AI39" s="178"/>
    </row>
    <row r="40" spans="1:35" ht="18.75" customHeight="1" thickTop="1" x14ac:dyDescent="0.45">
      <c r="A40" s="108"/>
      <c r="B40" s="109"/>
      <c r="C40" s="150"/>
      <c r="D40" s="151"/>
      <c r="E40" s="152"/>
      <c r="F40" s="135" t="s">
        <v>142</v>
      </c>
      <c r="G40" s="136"/>
      <c r="H40" s="136"/>
      <c r="I40" s="136"/>
      <c r="J40" s="137"/>
      <c r="K40" s="141" t="s">
        <v>97</v>
      </c>
      <c r="L40" s="142"/>
      <c r="M40" s="142"/>
      <c r="N40" s="142"/>
      <c r="O40" s="142"/>
      <c r="P40" s="142"/>
      <c r="Q40" s="142"/>
      <c r="R40" s="142"/>
      <c r="S40" s="142"/>
      <c r="T40" s="142"/>
      <c r="U40" s="142"/>
      <c r="V40" s="142"/>
      <c r="W40" s="142"/>
      <c r="X40" s="142"/>
      <c r="Y40" s="142"/>
      <c r="Z40" s="142"/>
      <c r="AA40" s="142"/>
      <c r="AB40" s="142"/>
      <c r="AC40" s="142"/>
      <c r="AD40" s="143"/>
      <c r="AE40" s="143"/>
      <c r="AF40" s="143"/>
      <c r="AG40" s="143"/>
      <c r="AH40" s="142"/>
      <c r="AI40" s="144"/>
    </row>
    <row r="41" spans="1:35" ht="9.75" customHeight="1" x14ac:dyDescent="0.45">
      <c r="A41" s="108"/>
      <c r="B41" s="109"/>
      <c r="C41" s="153"/>
      <c r="D41" s="154"/>
      <c r="E41" s="155"/>
      <c r="F41" s="138"/>
      <c r="G41" s="139"/>
      <c r="H41" s="139"/>
      <c r="I41" s="139"/>
      <c r="J41" s="140"/>
      <c r="K41" s="145"/>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6"/>
    </row>
    <row r="42" spans="1:35" x14ac:dyDescent="0.45">
      <c r="A42" s="179"/>
      <c r="B42" s="180"/>
      <c r="C42" s="180"/>
      <c r="D42" s="180"/>
      <c r="E42" s="181"/>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row>
    <row r="43" spans="1:35" ht="19.5" thickBot="1" x14ac:dyDescent="0.5">
      <c r="A43" s="182"/>
      <c r="B43" s="183"/>
      <c r="C43" s="183"/>
      <c r="D43" s="183"/>
      <c r="E43" s="184"/>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9"/>
    </row>
    <row r="44" spans="1:35" ht="19.5" x14ac:dyDescent="0.45">
      <c r="A44" s="106" t="s">
        <v>46</v>
      </c>
      <c r="B44" s="107"/>
      <c r="C44" s="110" t="s">
        <v>144</v>
      </c>
      <c r="D44" s="111"/>
      <c r="E44" s="111"/>
      <c r="F44" s="111"/>
      <c r="G44" s="111"/>
      <c r="H44" s="111"/>
      <c r="I44" s="111"/>
      <c r="J44" s="111"/>
      <c r="K44" s="111"/>
      <c r="L44" s="111"/>
      <c r="M44" s="111"/>
      <c r="N44" s="111"/>
      <c r="O44" s="111"/>
      <c r="P44" s="111"/>
      <c r="Q44" s="111"/>
      <c r="R44" s="111"/>
      <c r="S44" s="112"/>
      <c r="T44" s="278">
        <v>11</v>
      </c>
      <c r="U44" s="279"/>
      <c r="V44" s="278">
        <v>10</v>
      </c>
      <c r="W44" s="279"/>
      <c r="X44" s="278">
        <v>10</v>
      </c>
      <c r="Y44" s="279"/>
      <c r="Z44" s="278">
        <v>9</v>
      </c>
      <c r="AA44" s="279"/>
      <c r="AB44" s="278">
        <v>9</v>
      </c>
      <c r="AC44" s="279"/>
      <c r="AD44" s="278">
        <v>10</v>
      </c>
      <c r="AE44" s="279"/>
      <c r="AF44" s="56" t="s">
        <v>122</v>
      </c>
      <c r="AG44" s="280">
        <v>59</v>
      </c>
      <c r="AH44" s="280"/>
      <c r="AI44" s="281"/>
    </row>
    <row r="45" spans="1:35" ht="19.5" x14ac:dyDescent="0.45">
      <c r="A45" s="108"/>
      <c r="B45" s="109"/>
      <c r="C45" s="123" t="s">
        <v>132</v>
      </c>
      <c r="D45" s="124"/>
      <c r="E45" s="124"/>
      <c r="F45" s="124"/>
      <c r="G45" s="124"/>
      <c r="H45" s="124"/>
      <c r="I45" s="124"/>
      <c r="J45" s="124"/>
      <c r="K45" s="124"/>
      <c r="L45" s="124"/>
      <c r="M45" s="124"/>
      <c r="N45" s="124"/>
      <c r="O45" s="124"/>
      <c r="P45" s="124"/>
      <c r="Q45" s="124"/>
      <c r="R45" s="124"/>
      <c r="S45" s="125"/>
      <c r="T45" s="282">
        <v>11</v>
      </c>
      <c r="U45" s="283"/>
      <c r="V45" s="282">
        <v>10</v>
      </c>
      <c r="W45" s="283"/>
      <c r="X45" s="282">
        <v>10</v>
      </c>
      <c r="Y45" s="283"/>
      <c r="Z45" s="282">
        <v>9</v>
      </c>
      <c r="AA45" s="283"/>
      <c r="AB45" s="282">
        <v>9</v>
      </c>
      <c r="AC45" s="283"/>
      <c r="AD45" s="282">
        <v>10</v>
      </c>
      <c r="AE45" s="283"/>
      <c r="AF45" s="57" t="s">
        <v>123</v>
      </c>
      <c r="AG45" s="284">
        <v>59</v>
      </c>
      <c r="AH45" s="284"/>
      <c r="AI45" s="285"/>
    </row>
    <row r="46" spans="1:35" ht="19.5" x14ac:dyDescent="0.45">
      <c r="A46" s="108"/>
      <c r="B46" s="109"/>
      <c r="C46" s="123" t="s">
        <v>133</v>
      </c>
      <c r="D46" s="124"/>
      <c r="E46" s="124"/>
      <c r="F46" s="124"/>
      <c r="G46" s="124"/>
      <c r="H46" s="124"/>
      <c r="I46" s="124"/>
      <c r="J46" s="124"/>
      <c r="K46" s="124"/>
      <c r="L46" s="124"/>
      <c r="M46" s="124"/>
      <c r="N46" s="124"/>
      <c r="O46" s="124"/>
      <c r="P46" s="124"/>
      <c r="Q46" s="124"/>
      <c r="R46" s="124"/>
      <c r="S46" s="125"/>
      <c r="T46" s="246"/>
      <c r="U46" s="247"/>
      <c r="V46" s="246"/>
      <c r="W46" s="247"/>
      <c r="X46" s="246"/>
      <c r="Y46" s="247"/>
      <c r="Z46" s="246"/>
      <c r="AA46" s="247"/>
      <c r="AB46" s="246"/>
      <c r="AC46" s="247"/>
      <c r="AD46" s="246"/>
      <c r="AE46" s="247"/>
      <c r="AF46" s="5" t="s">
        <v>126</v>
      </c>
      <c r="AG46" s="121" t="s">
        <v>117</v>
      </c>
      <c r="AH46" s="121"/>
      <c r="AI46" s="122"/>
    </row>
    <row r="47" spans="1:35" ht="18.75" customHeight="1" x14ac:dyDescent="0.45">
      <c r="A47" s="108"/>
      <c r="B47" s="109"/>
      <c r="C47" s="147" t="s">
        <v>134</v>
      </c>
      <c r="D47" s="148"/>
      <c r="E47" s="149"/>
      <c r="F47" s="156" t="s">
        <v>135</v>
      </c>
      <c r="G47" s="157"/>
      <c r="H47" s="157"/>
      <c r="I47" s="158"/>
      <c r="J47" s="269" t="s">
        <v>163</v>
      </c>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70"/>
    </row>
    <row r="48" spans="1:35" x14ac:dyDescent="0.45">
      <c r="A48" s="108"/>
      <c r="B48" s="109"/>
      <c r="C48" s="150"/>
      <c r="D48" s="151"/>
      <c r="E48" s="152"/>
      <c r="F48" s="161" t="s">
        <v>136</v>
      </c>
      <c r="G48" s="162"/>
      <c r="H48" s="162"/>
      <c r="I48" s="163"/>
      <c r="J48" s="271" t="s">
        <v>164</v>
      </c>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2"/>
    </row>
    <row r="49" spans="1:35" ht="24" customHeight="1" thickBot="1" x14ac:dyDescent="0.5">
      <c r="A49" s="108"/>
      <c r="B49" s="109"/>
      <c r="C49" s="150"/>
      <c r="D49" s="151"/>
      <c r="E49" s="152"/>
      <c r="F49" s="166" t="s">
        <v>137</v>
      </c>
      <c r="G49" s="167"/>
      <c r="H49" s="167"/>
      <c r="I49" s="168"/>
      <c r="J49" s="273" t="s">
        <v>165</v>
      </c>
      <c r="K49" s="273"/>
      <c r="L49" s="273"/>
      <c r="M49" s="273"/>
      <c r="N49" s="273"/>
      <c r="O49" s="273"/>
      <c r="P49" s="273"/>
      <c r="Q49" s="273"/>
      <c r="R49" s="273"/>
      <c r="S49" s="273"/>
      <c r="T49" s="274"/>
      <c r="U49" s="171" t="s">
        <v>138</v>
      </c>
      <c r="V49" s="172"/>
      <c r="W49" s="172"/>
      <c r="X49" s="172"/>
      <c r="Y49" s="172"/>
      <c r="Z49" s="172"/>
      <c r="AA49" s="172"/>
      <c r="AB49" s="172"/>
      <c r="AC49" s="173"/>
      <c r="AD49" s="174" t="s">
        <v>117</v>
      </c>
      <c r="AE49" s="174"/>
      <c r="AF49" s="174"/>
      <c r="AG49" s="174"/>
      <c r="AH49" s="201" t="s">
        <v>127</v>
      </c>
      <c r="AI49" s="176"/>
    </row>
    <row r="50" spans="1:35" ht="24" customHeight="1" thickTop="1" thickBot="1" x14ac:dyDescent="0.5">
      <c r="A50" s="108"/>
      <c r="B50" s="109"/>
      <c r="C50" s="150"/>
      <c r="D50" s="151"/>
      <c r="E50" s="152"/>
      <c r="F50" s="126" t="s">
        <v>139</v>
      </c>
      <c r="G50" s="127"/>
      <c r="H50" s="127"/>
      <c r="I50" s="128"/>
      <c r="J50" s="129" t="s">
        <v>140</v>
      </c>
      <c r="K50" s="127"/>
      <c r="L50" s="127"/>
      <c r="M50" s="127"/>
      <c r="N50" s="127"/>
      <c r="O50" s="127"/>
      <c r="P50" s="127"/>
      <c r="Q50" s="127"/>
      <c r="R50" s="127"/>
      <c r="S50" s="127"/>
      <c r="T50" s="127"/>
      <c r="U50" s="130" t="s">
        <v>141</v>
      </c>
      <c r="V50" s="130"/>
      <c r="W50" s="130"/>
      <c r="X50" s="130"/>
      <c r="Y50" s="130"/>
      <c r="Z50" s="130"/>
      <c r="AA50" s="130"/>
      <c r="AB50" s="130"/>
      <c r="AC50" s="131"/>
      <c r="AD50" s="275">
        <v>100</v>
      </c>
      <c r="AE50" s="276"/>
      <c r="AF50" s="276"/>
      <c r="AG50" s="277"/>
      <c r="AH50" s="177"/>
      <c r="AI50" s="178"/>
    </row>
    <row r="51" spans="1:35" ht="18.75" customHeight="1" thickTop="1" x14ac:dyDescent="0.45">
      <c r="A51" s="108"/>
      <c r="B51" s="109"/>
      <c r="C51" s="150"/>
      <c r="D51" s="151"/>
      <c r="E51" s="152"/>
      <c r="F51" s="135" t="s">
        <v>142</v>
      </c>
      <c r="G51" s="136"/>
      <c r="H51" s="136"/>
      <c r="I51" s="136"/>
      <c r="J51" s="137"/>
      <c r="K51" s="141" t="s">
        <v>97</v>
      </c>
      <c r="L51" s="142"/>
      <c r="M51" s="142"/>
      <c r="N51" s="142"/>
      <c r="O51" s="142"/>
      <c r="P51" s="142"/>
      <c r="Q51" s="142"/>
      <c r="R51" s="142"/>
      <c r="S51" s="142"/>
      <c r="T51" s="142"/>
      <c r="U51" s="142"/>
      <c r="V51" s="142"/>
      <c r="W51" s="142"/>
      <c r="X51" s="142"/>
      <c r="Y51" s="142"/>
      <c r="Z51" s="142"/>
      <c r="AA51" s="142"/>
      <c r="AB51" s="142"/>
      <c r="AC51" s="142"/>
      <c r="AD51" s="143"/>
      <c r="AE51" s="143"/>
      <c r="AF51" s="143"/>
      <c r="AG51" s="143"/>
      <c r="AH51" s="142"/>
      <c r="AI51" s="144"/>
    </row>
    <row r="52" spans="1:35" ht="9.75" customHeight="1" x14ac:dyDescent="0.45">
      <c r="A52" s="108"/>
      <c r="B52" s="109"/>
      <c r="C52" s="153"/>
      <c r="D52" s="154"/>
      <c r="E52" s="155"/>
      <c r="F52" s="138"/>
      <c r="G52" s="139"/>
      <c r="H52" s="139"/>
      <c r="I52" s="139"/>
      <c r="J52" s="140"/>
      <c r="K52" s="145"/>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6"/>
    </row>
    <row r="53" spans="1:35" x14ac:dyDescent="0.45">
      <c r="A53" s="179"/>
      <c r="B53" s="180"/>
      <c r="C53" s="180"/>
      <c r="D53" s="180"/>
      <c r="E53" s="181"/>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7"/>
    </row>
    <row r="54" spans="1:35" ht="19.5" thickBot="1" x14ac:dyDescent="0.5">
      <c r="A54" s="182"/>
      <c r="B54" s="183"/>
      <c r="C54" s="183"/>
      <c r="D54" s="183"/>
      <c r="E54" s="184"/>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9"/>
    </row>
    <row r="55" spans="1:35" ht="19.5" customHeight="1" x14ac:dyDescent="0.45"/>
    <row r="56" spans="1:35" ht="12" customHeight="1" thickBot="1" x14ac:dyDescent="0.5">
      <c r="A56" s="28"/>
      <c r="B56" s="26"/>
    </row>
    <row r="57" spans="1:35" ht="12" customHeight="1" x14ac:dyDescent="0.4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5"/>
    </row>
    <row r="58" spans="1:35" ht="31.5" customHeight="1" x14ac:dyDescent="0.45">
      <c r="A58" s="31"/>
      <c r="B58" s="26"/>
      <c r="C58" s="26" t="s">
        <v>49</v>
      </c>
      <c r="D58" s="26"/>
      <c r="E58" s="26"/>
      <c r="F58" s="26"/>
      <c r="G58" s="26"/>
      <c r="H58" s="26"/>
      <c r="I58" s="26"/>
      <c r="J58" s="266" t="s">
        <v>166</v>
      </c>
      <c r="K58" s="267"/>
      <c r="L58" s="267"/>
      <c r="M58" s="267"/>
      <c r="N58" s="267"/>
      <c r="O58" s="267"/>
      <c r="P58" s="267"/>
      <c r="Q58" s="267"/>
      <c r="R58" s="267"/>
      <c r="S58" s="267"/>
      <c r="T58" s="267"/>
      <c r="U58" s="267"/>
      <c r="V58" s="267"/>
      <c r="W58" s="267"/>
      <c r="X58" s="267"/>
      <c r="Y58" s="267"/>
      <c r="Z58" s="268"/>
      <c r="AA58" s="26"/>
      <c r="AB58" s="26"/>
      <c r="AC58" s="26"/>
      <c r="AD58" s="26"/>
      <c r="AE58" s="26"/>
      <c r="AF58" s="26"/>
      <c r="AG58" s="26"/>
      <c r="AH58" s="26"/>
      <c r="AI58" s="10"/>
    </row>
    <row r="59" spans="1:35" ht="3" customHeight="1" x14ac:dyDescent="0.45">
      <c r="A59" s="31"/>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10"/>
    </row>
    <row r="60" spans="1:35" ht="18.75" customHeight="1" x14ac:dyDescent="0.45">
      <c r="A60" s="189" t="s">
        <v>80</v>
      </c>
      <c r="B60" s="190"/>
      <c r="C60" s="190"/>
      <c r="D60" s="190"/>
      <c r="E60" s="191"/>
      <c r="F60" s="202" t="s">
        <v>117</v>
      </c>
      <c r="G60" s="203"/>
      <c r="H60" s="203"/>
      <c r="I60" s="203"/>
      <c r="J60" s="203"/>
      <c r="K60" s="208"/>
      <c r="L60" s="208"/>
      <c r="M60" s="208"/>
      <c r="N60" s="208"/>
      <c r="O60" s="209"/>
      <c r="P60" s="202" t="s">
        <v>117</v>
      </c>
      <c r="Q60" s="203"/>
      <c r="R60" s="203"/>
      <c r="S60" s="203"/>
      <c r="T60" s="203"/>
      <c r="U60" s="208"/>
      <c r="V60" s="208"/>
      <c r="W60" s="208"/>
      <c r="X60" s="208"/>
      <c r="Y60" s="209"/>
      <c r="Z60" s="202" t="s">
        <v>46</v>
      </c>
      <c r="AA60" s="203"/>
      <c r="AB60" s="203"/>
      <c r="AC60" s="203"/>
      <c r="AD60" s="203"/>
      <c r="AE60" s="208"/>
      <c r="AF60" s="208"/>
      <c r="AG60" s="208"/>
      <c r="AH60" s="208"/>
      <c r="AI60" s="209"/>
    </row>
    <row r="61" spans="1:35" x14ac:dyDescent="0.45">
      <c r="A61" s="192"/>
      <c r="B61" s="193"/>
      <c r="C61" s="193"/>
      <c r="D61" s="193"/>
      <c r="E61" s="194"/>
      <c r="F61" s="204"/>
      <c r="G61" s="205"/>
      <c r="H61" s="205"/>
      <c r="I61" s="205"/>
      <c r="J61" s="205"/>
      <c r="K61" s="210"/>
      <c r="L61" s="210"/>
      <c r="M61" s="210"/>
      <c r="N61" s="210"/>
      <c r="O61" s="211"/>
      <c r="P61" s="204"/>
      <c r="Q61" s="205"/>
      <c r="R61" s="205"/>
      <c r="S61" s="205"/>
      <c r="T61" s="205"/>
      <c r="U61" s="210"/>
      <c r="V61" s="210"/>
      <c r="W61" s="210"/>
      <c r="X61" s="210"/>
      <c r="Y61" s="211"/>
      <c r="Z61" s="204"/>
      <c r="AA61" s="205"/>
      <c r="AB61" s="205"/>
      <c r="AC61" s="205"/>
      <c r="AD61" s="205"/>
      <c r="AE61" s="210"/>
      <c r="AF61" s="210"/>
      <c r="AG61" s="210"/>
      <c r="AH61" s="210"/>
      <c r="AI61" s="211"/>
    </row>
    <row r="62" spans="1:35" ht="19.5" thickBot="1" x14ac:dyDescent="0.5">
      <c r="A62" s="195"/>
      <c r="B62" s="196"/>
      <c r="C62" s="196"/>
      <c r="D62" s="196"/>
      <c r="E62" s="197"/>
      <c r="F62" s="206"/>
      <c r="G62" s="207"/>
      <c r="H62" s="207"/>
      <c r="I62" s="207"/>
      <c r="J62" s="207"/>
      <c r="K62" s="212"/>
      <c r="L62" s="212"/>
      <c r="M62" s="212"/>
      <c r="N62" s="212"/>
      <c r="O62" s="213"/>
      <c r="P62" s="206"/>
      <c r="Q62" s="207"/>
      <c r="R62" s="207"/>
      <c r="S62" s="207"/>
      <c r="T62" s="207"/>
      <c r="U62" s="212"/>
      <c r="V62" s="212"/>
      <c r="W62" s="212"/>
      <c r="X62" s="212"/>
      <c r="Y62" s="213"/>
      <c r="Z62" s="206"/>
      <c r="AA62" s="207"/>
      <c r="AB62" s="207"/>
      <c r="AC62" s="207"/>
      <c r="AD62" s="207"/>
      <c r="AE62" s="212"/>
      <c r="AF62" s="212"/>
      <c r="AG62" s="212"/>
      <c r="AH62" s="212"/>
      <c r="AI62" s="213"/>
    </row>
    <row r="63" spans="1:35" ht="19.5" thickBot="1" x14ac:dyDescent="0.5">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row>
    <row r="64" spans="1:35" ht="19.5" thickBot="1" x14ac:dyDescent="0.5">
      <c r="A64" s="3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row>
    <row r="65" spans="1:35" ht="18.75" customHeight="1" x14ac:dyDescent="0.45">
      <c r="A65" s="265" t="s">
        <v>167</v>
      </c>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row>
    <row r="66" spans="1:35" ht="18.75" customHeight="1" x14ac:dyDescent="0.45">
      <c r="A66" s="26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row>
  </sheetData>
  <sheetProtection selectLockedCells="1"/>
  <mergeCells count="186">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G21:AI21"/>
    <mergeCell ref="A22:B30"/>
    <mergeCell ref="C22:S22"/>
    <mergeCell ref="T22:U22"/>
    <mergeCell ref="V22:W22"/>
    <mergeCell ref="X22:Y22"/>
    <mergeCell ref="Z22:AA22"/>
    <mergeCell ref="AB22:AC22"/>
    <mergeCell ref="AD22:AE22"/>
    <mergeCell ref="AG22:AI22"/>
    <mergeCell ref="T21:U21"/>
    <mergeCell ref="V21:W21"/>
    <mergeCell ref="X21:Y21"/>
    <mergeCell ref="Z21:AA21"/>
    <mergeCell ref="AB21:AC21"/>
    <mergeCell ref="AD21:AE21"/>
    <mergeCell ref="AD23:AE23"/>
    <mergeCell ref="AG23:AI23"/>
    <mergeCell ref="C24:S24"/>
    <mergeCell ref="T24:U24"/>
    <mergeCell ref="V24:W24"/>
    <mergeCell ref="X24:Y24"/>
    <mergeCell ref="Z24:AA24"/>
    <mergeCell ref="AB24:AC24"/>
    <mergeCell ref="AD24:AE24"/>
    <mergeCell ref="AG24:AI24"/>
    <mergeCell ref="C23:S23"/>
    <mergeCell ref="T23:U23"/>
    <mergeCell ref="V23:W23"/>
    <mergeCell ref="X23:Y23"/>
    <mergeCell ref="Z23:AA23"/>
    <mergeCell ref="AB23:AC23"/>
    <mergeCell ref="F28:I28"/>
    <mergeCell ref="J28:T28"/>
    <mergeCell ref="U28:AC28"/>
    <mergeCell ref="AD28:AG28"/>
    <mergeCell ref="F29:J30"/>
    <mergeCell ref="K29:AI30"/>
    <mergeCell ref="C25:E30"/>
    <mergeCell ref="F25:I25"/>
    <mergeCell ref="J25:AI25"/>
    <mergeCell ref="F26:I26"/>
    <mergeCell ref="J26:AI26"/>
    <mergeCell ref="F27:I27"/>
    <mergeCell ref="J27:T27"/>
    <mergeCell ref="U27:AC27"/>
    <mergeCell ref="AD27:AG27"/>
    <mergeCell ref="AH27:AI28"/>
    <mergeCell ref="A31:E32"/>
    <mergeCell ref="F31:AI32"/>
    <mergeCell ref="A33:B41"/>
    <mergeCell ref="C33:S33"/>
    <mergeCell ref="T33:U33"/>
    <mergeCell ref="V33:W33"/>
    <mergeCell ref="X33:Y33"/>
    <mergeCell ref="Z33:AA33"/>
    <mergeCell ref="AB33:AC33"/>
    <mergeCell ref="AD33:AE33"/>
    <mergeCell ref="AG33:AI33"/>
    <mergeCell ref="C34:S34"/>
    <mergeCell ref="T34:U34"/>
    <mergeCell ref="V34:W34"/>
    <mergeCell ref="X34:Y34"/>
    <mergeCell ref="Z34:AA34"/>
    <mergeCell ref="AB34:AC34"/>
    <mergeCell ref="AD34:AE34"/>
    <mergeCell ref="AG34:AI34"/>
    <mergeCell ref="AD38:AG38"/>
    <mergeCell ref="AH38:AI39"/>
    <mergeCell ref="F39:I39"/>
    <mergeCell ref="J39:T39"/>
    <mergeCell ref="U39:AC39"/>
    <mergeCell ref="AD39:AG39"/>
    <mergeCell ref="AD35:AE35"/>
    <mergeCell ref="AG35:AI35"/>
    <mergeCell ref="C36:E41"/>
    <mergeCell ref="F36:I36"/>
    <mergeCell ref="J36:AI36"/>
    <mergeCell ref="F37:I37"/>
    <mergeCell ref="J37:AI37"/>
    <mergeCell ref="F38:I38"/>
    <mergeCell ref="J38:T38"/>
    <mergeCell ref="U38:AC38"/>
    <mergeCell ref="C35:S35"/>
    <mergeCell ref="T35:U35"/>
    <mergeCell ref="V35:W35"/>
    <mergeCell ref="X35:Y35"/>
    <mergeCell ref="Z35:AA35"/>
    <mergeCell ref="AB35:AC35"/>
    <mergeCell ref="F40:J41"/>
    <mergeCell ref="K40:AI41"/>
    <mergeCell ref="A42:E43"/>
    <mergeCell ref="F42:AI43"/>
    <mergeCell ref="A44:B52"/>
    <mergeCell ref="C44:S44"/>
    <mergeCell ref="T44:U44"/>
    <mergeCell ref="V44:W44"/>
    <mergeCell ref="X44:Y44"/>
    <mergeCell ref="Z44:AA44"/>
    <mergeCell ref="AB44:AC44"/>
    <mergeCell ref="AD44:AE44"/>
    <mergeCell ref="AG44:AI44"/>
    <mergeCell ref="C45:S45"/>
    <mergeCell ref="T45:U45"/>
    <mergeCell ref="V45:W45"/>
    <mergeCell ref="X45:Y45"/>
    <mergeCell ref="Z45:AA45"/>
    <mergeCell ref="AB45:AC45"/>
    <mergeCell ref="AD45:AE45"/>
    <mergeCell ref="AG45:AI45"/>
    <mergeCell ref="C46:S46"/>
    <mergeCell ref="T46:U46"/>
    <mergeCell ref="V46:W46"/>
    <mergeCell ref="X46:Y46"/>
    <mergeCell ref="Z46:AA46"/>
    <mergeCell ref="AB46:AC46"/>
    <mergeCell ref="AD46:AE46"/>
    <mergeCell ref="AG46:AI46"/>
    <mergeCell ref="F50:I50"/>
    <mergeCell ref="J50:T50"/>
    <mergeCell ref="U50:AC50"/>
    <mergeCell ref="AD50:AG50"/>
    <mergeCell ref="F51:J52"/>
    <mergeCell ref="K51:AI52"/>
    <mergeCell ref="C47:E52"/>
    <mergeCell ref="F47:I47"/>
    <mergeCell ref="J47:AI47"/>
    <mergeCell ref="F48:I48"/>
    <mergeCell ref="J48:AI48"/>
    <mergeCell ref="F49:I49"/>
    <mergeCell ref="J49:T49"/>
    <mergeCell ref="U49:AC49"/>
    <mergeCell ref="AD49:AG49"/>
    <mergeCell ref="AH49:AI50"/>
    <mergeCell ref="A65:AI66"/>
    <mergeCell ref="A53:E54"/>
    <mergeCell ref="F53:AI54"/>
    <mergeCell ref="J58:Z58"/>
    <mergeCell ref="A60:E62"/>
    <mergeCell ref="F60:J62"/>
    <mergeCell ref="K60:O62"/>
    <mergeCell ref="P60:T62"/>
    <mergeCell ref="U60:Y62"/>
    <mergeCell ref="Z60:AD62"/>
    <mergeCell ref="AE60:AI62"/>
  </mergeCells>
  <phoneticPr fontId="2"/>
  <conditionalFormatting sqref="T33:AE34 J36:AI37 J38:T38">
    <cfRule type="containsBlanks" dxfId="70" priority="19">
      <formula>LEN(TRIM(J33))=0</formula>
    </cfRule>
  </conditionalFormatting>
  <conditionalFormatting sqref="F31">
    <cfRule type="expression" dxfId="69" priority="17">
      <formula>AG24=""</formula>
    </cfRule>
    <cfRule type="expression" dxfId="68" priority="18">
      <formula>AG24&gt;0</formula>
    </cfRule>
  </conditionalFormatting>
  <conditionalFormatting sqref="F53 F42">
    <cfRule type="expression" dxfId="67" priority="15">
      <formula>AG35=""</formula>
    </cfRule>
    <cfRule type="expression" dxfId="66" priority="16">
      <formula>AG35&gt;0</formula>
    </cfRule>
  </conditionalFormatting>
  <conditionalFormatting sqref="R20:AE20">
    <cfRule type="expression" dxfId="65" priority="14">
      <formula>$L$19="前期"</formula>
    </cfRule>
  </conditionalFormatting>
  <conditionalFormatting sqref="R19:AE19">
    <cfRule type="expression" dxfId="64" priority="13">
      <formula>$L$19="後期"</formula>
    </cfRule>
  </conditionalFormatting>
  <conditionalFormatting sqref="AA4:AB4 AD4:AE4 AG4:AH4 V5:AH6 V7:AE9">
    <cfRule type="containsBlanks" dxfId="63" priority="12">
      <formula>LEN(TRIM(V4))=0</formula>
    </cfRule>
  </conditionalFormatting>
  <conditionalFormatting sqref="G11:N11 E12:Q12 V11:AI12">
    <cfRule type="containsBlanks" dxfId="62" priority="11">
      <formula>LEN(TRIM(E11))=0</formula>
    </cfRule>
  </conditionalFormatting>
  <conditionalFormatting sqref="T21:AE21">
    <cfRule type="containsBlanks" dxfId="61" priority="10">
      <formula>LEN(TRIM(T21))=0</formula>
    </cfRule>
  </conditionalFormatting>
  <conditionalFormatting sqref="T22:AE23">
    <cfRule type="containsBlanks" dxfId="60" priority="9">
      <formula>LEN(TRIM(T22))=0</formula>
    </cfRule>
  </conditionalFormatting>
  <conditionalFormatting sqref="G19:H20 L19:P20">
    <cfRule type="containsBlanks" dxfId="59" priority="8">
      <formula>LEN(TRIM(G19))=0</formula>
    </cfRule>
  </conditionalFormatting>
  <conditionalFormatting sqref="J25:AI26 J27:T27">
    <cfRule type="containsBlanks" dxfId="58" priority="7">
      <formula>LEN(TRIM(J25))=0</formula>
    </cfRule>
  </conditionalFormatting>
  <conditionalFormatting sqref="T44:AE45">
    <cfRule type="containsBlanks" dxfId="57" priority="6">
      <formula>LEN(TRIM(T44))=0</formula>
    </cfRule>
  </conditionalFormatting>
  <conditionalFormatting sqref="J47:AI48">
    <cfRule type="containsBlanks" dxfId="56" priority="5">
      <formula>LEN(TRIM(J47))=0</formula>
    </cfRule>
  </conditionalFormatting>
  <conditionalFormatting sqref="J49:T49">
    <cfRule type="containsBlanks" dxfId="55" priority="4">
      <formula>LEN(TRIM(J49))=0</formula>
    </cfRule>
  </conditionalFormatting>
  <conditionalFormatting sqref="F31:H32 F53:H54 F42:H43">
    <cfRule type="expression" dxfId="54" priority="20">
      <formula>#REF!="W"</formula>
    </cfRule>
  </conditionalFormatting>
  <conditionalFormatting sqref="I31:AI32 I53:AI54 I42:AI43">
    <cfRule type="expression" dxfId="53" priority="21">
      <formula>AK31="W"</formula>
    </cfRule>
  </conditionalFormatting>
  <conditionalFormatting sqref="C24:AI24 F31:AI32 C22:S23 C29:J30 C25:I28">
    <cfRule type="expression" dxfId="52" priority="22">
      <formula>#REF!=TRUE</formula>
    </cfRule>
  </conditionalFormatting>
  <conditionalFormatting sqref="F42:AI43 C33:AI39 C40:J41">
    <cfRule type="expression" dxfId="51" priority="23">
      <formula>#REF!=TRUE</formula>
    </cfRule>
  </conditionalFormatting>
  <conditionalFormatting sqref="F53:AI54 C46:AI46 C44:S45 C51:J52 C50:AC50 AH50:AI50 C47:I49 U49:AI49">
    <cfRule type="expression" dxfId="50" priority="24">
      <formula>#REF!=TRUE</formula>
    </cfRule>
  </conditionalFormatting>
  <conditionalFormatting sqref="T22:AI23 J25:AI28">
    <cfRule type="expression" dxfId="49" priority="25">
      <formula>#REF!=TRUE</formula>
    </cfRule>
  </conditionalFormatting>
  <conditionalFormatting sqref="A65:AI66">
    <cfRule type="cellIs" dxfId="48" priority="26" operator="equal">
      <formula>$A$65</formula>
    </cfRule>
    <cfRule type="cellIs" dxfId="47" priority="27" operator="equal">
      <formula>#REF!</formula>
    </cfRule>
    <cfRule type="cellIs" dxfId="46" priority="28" operator="equal">
      <formula>#REF!</formula>
    </cfRule>
    <cfRule type="cellIs" dxfId="45" priority="29" operator="equal">
      <formula>#REF!</formula>
    </cfRule>
  </conditionalFormatting>
  <conditionalFormatting sqref="T44:AI45 AD50:AG50">
    <cfRule type="expression" dxfId="44" priority="30">
      <formula>#REF!=TRUE</formula>
    </cfRule>
  </conditionalFormatting>
  <conditionalFormatting sqref="J47:AI48 J49:T49">
    <cfRule type="expression" dxfId="43" priority="31">
      <formula>#REF!=TRUE</formula>
    </cfRule>
  </conditionalFormatting>
  <conditionalFormatting sqref="K51:AI52">
    <cfRule type="expression" dxfId="42" priority="3">
      <formula>$AK$32=TRUE</formula>
    </cfRule>
  </conditionalFormatting>
  <conditionalFormatting sqref="K40:AI41">
    <cfRule type="expression" dxfId="41" priority="2">
      <formula>$AK$32=TRUE</formula>
    </cfRule>
  </conditionalFormatting>
  <conditionalFormatting sqref="K29:AI30">
    <cfRule type="expression" dxfId="40" priority="1">
      <formula>$AK$32=TRUE</formula>
    </cfRule>
  </conditionalFormatting>
  <dataValidations count="2">
    <dataValidation type="list" allowBlank="1" showInputMessage="1" showErrorMessage="1" sqref="L19:P20" xr:uid="{00000000-0002-0000-0300-000000000000}">
      <formula1>#REF!</formula1>
    </dataValidation>
    <dataValidation imeMode="off" allowBlank="1" showInputMessage="1" showErrorMessage="1" sqref="G19:H20 T33:AE35 V12:AI12 AD4:AE4 AG4:AH4 T21:AE24 AA4:AB4 G11:N11 T44:AE46" xr:uid="{00000000-0002-0000-0300-000001000000}"/>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rowBreaks count="1" manualBreakCount="1">
    <brk id="4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38100</xdr:colOff>
                    <xdr:row>30</xdr:row>
                    <xdr:rowOff>76200</xdr:rowOff>
                  </from>
                  <to>
                    <xdr:col>2</xdr:col>
                    <xdr:colOff>142875</xdr:colOff>
                    <xdr:row>31</xdr:row>
                    <xdr:rowOff>57150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26</xdr:col>
                    <xdr:colOff>219075</xdr:colOff>
                    <xdr:row>57</xdr:row>
                    <xdr:rowOff>114300</xdr:rowOff>
                  </from>
                  <to>
                    <xdr:col>29</xdr:col>
                    <xdr:colOff>238125</xdr:colOff>
                    <xdr:row>57</xdr:row>
                    <xdr:rowOff>228600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30</xdr:col>
                    <xdr:colOff>104775</xdr:colOff>
                    <xdr:row>57</xdr:row>
                    <xdr:rowOff>104775</xdr:rowOff>
                  </from>
                  <to>
                    <xdr:col>33</xdr:col>
                    <xdr:colOff>76200</xdr:colOff>
                    <xdr:row>57</xdr:row>
                    <xdr:rowOff>228600</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26</xdr:col>
                    <xdr:colOff>0</xdr:colOff>
                    <xdr:row>57</xdr:row>
                    <xdr:rowOff>66675</xdr:rowOff>
                  </from>
                  <to>
                    <xdr:col>35</xdr:col>
                    <xdr:colOff>0</xdr:colOff>
                    <xdr:row>57</xdr:row>
                    <xdr:rowOff>295275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26</xdr:col>
                    <xdr:colOff>209550</xdr:colOff>
                    <xdr:row>63</xdr:row>
                    <xdr:rowOff>38100</xdr:rowOff>
                  </from>
                  <to>
                    <xdr:col>29</xdr:col>
                    <xdr:colOff>228600</xdr:colOff>
                    <xdr:row>63</xdr:row>
                    <xdr:rowOff>180975</xdr:rowOff>
                  </to>
                </anchor>
              </controlPr>
            </control>
          </mc:Choice>
        </mc:AlternateContent>
        <mc:AlternateContent xmlns:mc="http://schemas.openxmlformats.org/markup-compatibility/2006">
          <mc:Choice Requires="x14">
            <control shapeId="17414" r:id="rId9" name="Option Button 6">
              <controlPr defaultSize="0" autoFill="0" autoLine="0" autoPict="0">
                <anchor moveWithCells="1">
                  <from>
                    <xdr:col>30</xdr:col>
                    <xdr:colOff>104775</xdr:colOff>
                    <xdr:row>63</xdr:row>
                    <xdr:rowOff>38100</xdr:rowOff>
                  </from>
                  <to>
                    <xdr:col>33</xdr:col>
                    <xdr:colOff>66675</xdr:colOff>
                    <xdr:row>63</xdr:row>
                    <xdr:rowOff>200025</xdr:rowOff>
                  </to>
                </anchor>
              </controlPr>
            </control>
          </mc:Choice>
        </mc:AlternateContent>
        <mc:AlternateContent xmlns:mc="http://schemas.openxmlformats.org/markup-compatibility/2006">
          <mc:Choice Requires="x14">
            <control shapeId="17415" r:id="rId10" name="Group Box 7">
              <controlPr defaultSize="0" autoFill="0" autoPict="0">
                <anchor moveWithCells="1">
                  <from>
                    <xdr:col>25</xdr:col>
                    <xdr:colOff>228600</xdr:colOff>
                    <xdr:row>62</xdr:row>
                    <xdr:rowOff>228600</xdr:rowOff>
                  </from>
                  <to>
                    <xdr:col>35</xdr:col>
                    <xdr:colOff>0</xdr:colOff>
                    <xdr:row>64</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38100</xdr:colOff>
                    <xdr:row>41</xdr:row>
                    <xdr:rowOff>57150</xdr:rowOff>
                  </from>
                  <to>
                    <xdr:col>2</xdr:col>
                    <xdr:colOff>142875</xdr:colOff>
                    <xdr:row>42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38100</xdr:colOff>
                    <xdr:row>52</xdr:row>
                    <xdr:rowOff>38100</xdr:rowOff>
                  </from>
                  <to>
                    <xdr:col>2</xdr:col>
                    <xdr:colOff>142875</xdr:colOff>
                    <xdr:row>53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I51"/>
  <sheetViews>
    <sheetView view="pageBreakPreview" zoomScale="85" zoomScaleNormal="70" zoomScaleSheetLayoutView="85" workbookViewId="0">
      <selection activeCell="AA4" sqref="AA4:AB4"/>
    </sheetView>
  </sheetViews>
  <sheetFormatPr defaultColWidth="3" defaultRowHeight="18.75" x14ac:dyDescent="0.45"/>
  <cols>
    <col min="1" max="16384" width="3" style="9"/>
  </cols>
  <sheetData>
    <row r="1" spans="1:35" s="15" customFormat="1" x14ac:dyDescent="0.45">
      <c r="A1" s="14" t="s">
        <v>47</v>
      </c>
      <c r="V1" s="65" t="s">
        <v>55</v>
      </c>
      <c r="W1" s="66"/>
      <c r="X1" s="66"/>
      <c r="Y1" s="67"/>
      <c r="Z1" s="16" t="s">
        <v>50</v>
      </c>
      <c r="AA1" s="17" t="s">
        <v>117</v>
      </c>
      <c r="AB1" s="16" t="s">
        <v>51</v>
      </c>
      <c r="AC1" s="17" t="s">
        <v>117</v>
      </c>
      <c r="AD1" s="16" t="s">
        <v>52</v>
      </c>
      <c r="AE1" s="17" t="s">
        <v>117</v>
      </c>
      <c r="AF1" s="16" t="s">
        <v>53</v>
      </c>
      <c r="AG1" s="17" t="s">
        <v>168</v>
      </c>
      <c r="AH1" s="16" t="s">
        <v>54</v>
      </c>
      <c r="AI1" s="17" t="s">
        <v>117</v>
      </c>
    </row>
    <row r="2" spans="1:35" ht="9.75" customHeight="1" x14ac:dyDescent="0.45"/>
    <row r="3" spans="1:35" ht="24.75" x14ac:dyDescent="0.45">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5" x14ac:dyDescent="0.45">
      <c r="A4" s="3" t="s">
        <v>85</v>
      </c>
      <c r="V4" s="58"/>
      <c r="W4" s="58"/>
      <c r="X4" s="58"/>
      <c r="Y4" s="58" t="s">
        <v>179</v>
      </c>
      <c r="Z4" s="58"/>
      <c r="AA4" s="365" t="s">
        <v>150</v>
      </c>
      <c r="AB4" s="365"/>
      <c r="AC4" s="58" t="s">
        <v>1</v>
      </c>
      <c r="AD4" s="365">
        <v>3</v>
      </c>
      <c r="AE4" s="365"/>
      <c r="AF4" s="58" t="s">
        <v>2</v>
      </c>
      <c r="AG4" s="365">
        <v>10</v>
      </c>
      <c r="AH4" s="365"/>
      <c r="AI4" s="9" t="s">
        <v>3</v>
      </c>
    </row>
    <row r="5" spans="1:35" x14ac:dyDescent="0.45">
      <c r="R5" s="70" t="s">
        <v>32</v>
      </c>
      <c r="S5" s="70"/>
      <c r="T5" s="70"/>
      <c r="U5" s="70"/>
      <c r="V5" s="366" t="s">
        <v>152</v>
      </c>
      <c r="W5" s="366"/>
      <c r="X5" s="366"/>
      <c r="Y5" s="366"/>
      <c r="Z5" s="366"/>
      <c r="AA5" s="366"/>
      <c r="AB5" s="366"/>
      <c r="AC5" s="366"/>
      <c r="AD5" s="366"/>
      <c r="AE5" s="366"/>
      <c r="AF5" s="366"/>
      <c r="AG5" s="366"/>
      <c r="AH5" s="366"/>
    </row>
    <row r="6" spans="1:35" x14ac:dyDescent="0.45">
      <c r="R6" s="70"/>
      <c r="S6" s="70"/>
      <c r="T6" s="70"/>
      <c r="U6" s="70"/>
      <c r="V6" s="366"/>
      <c r="W6" s="366"/>
      <c r="X6" s="366"/>
      <c r="Y6" s="366"/>
      <c r="Z6" s="366"/>
      <c r="AA6" s="366"/>
      <c r="AB6" s="366"/>
      <c r="AC6" s="366"/>
      <c r="AD6" s="366"/>
      <c r="AE6" s="366"/>
      <c r="AF6" s="366"/>
      <c r="AG6" s="366"/>
      <c r="AH6" s="366"/>
    </row>
    <row r="7" spans="1:35" ht="18.75" customHeight="1" x14ac:dyDescent="0.45">
      <c r="O7" s="9" t="s">
        <v>4</v>
      </c>
      <c r="R7" s="70" t="s">
        <v>5</v>
      </c>
      <c r="S7" s="70"/>
      <c r="T7" s="70"/>
      <c r="U7" s="70"/>
      <c r="V7" s="367" t="s">
        <v>153</v>
      </c>
      <c r="W7" s="367"/>
      <c r="X7" s="367"/>
      <c r="Y7" s="367"/>
      <c r="Z7" s="367"/>
      <c r="AA7" s="367"/>
      <c r="AB7" s="367"/>
      <c r="AC7" s="367"/>
      <c r="AD7" s="367"/>
      <c r="AE7" s="367"/>
      <c r="AF7" s="58"/>
      <c r="AG7" s="58"/>
      <c r="AH7" s="58"/>
    </row>
    <row r="8" spans="1:35" ht="18.75" customHeight="1" x14ac:dyDescent="0.45">
      <c r="R8" s="70"/>
      <c r="S8" s="70"/>
      <c r="T8" s="70"/>
      <c r="U8" s="70"/>
      <c r="V8" s="367"/>
      <c r="W8" s="367"/>
      <c r="X8" s="367"/>
      <c r="Y8" s="367"/>
      <c r="Z8" s="367"/>
      <c r="AA8" s="367"/>
      <c r="AB8" s="367"/>
      <c r="AC8" s="367"/>
      <c r="AD8" s="367"/>
      <c r="AE8" s="367"/>
      <c r="AF8" s="58"/>
      <c r="AG8" s="385"/>
      <c r="AH8" s="385"/>
    </row>
    <row r="9" spans="1:35" ht="19.5" customHeight="1" x14ac:dyDescent="0.45">
      <c r="R9" s="70" t="s">
        <v>6</v>
      </c>
      <c r="S9" s="70"/>
      <c r="T9" s="70"/>
      <c r="U9" s="70"/>
      <c r="V9" s="368" t="s">
        <v>154</v>
      </c>
      <c r="W9" s="368"/>
      <c r="X9" s="368"/>
      <c r="Y9" s="368"/>
      <c r="Z9" s="368"/>
      <c r="AA9" s="368"/>
      <c r="AB9" s="368"/>
      <c r="AC9" s="368"/>
      <c r="AD9" s="368"/>
      <c r="AE9" s="368"/>
      <c r="AF9" s="58"/>
      <c r="AG9" s="385"/>
      <c r="AH9" s="385"/>
    </row>
    <row r="10" spans="1:35" ht="19.5" customHeight="1" thickBot="1" x14ac:dyDescent="0.5">
      <c r="R10" s="50"/>
      <c r="S10" s="50"/>
      <c r="T10" s="50"/>
      <c r="U10" s="50"/>
      <c r="AF10" s="19"/>
      <c r="AG10" s="19"/>
    </row>
    <row r="11" spans="1:35" ht="33.75" customHeight="1" x14ac:dyDescent="0.45">
      <c r="A11" s="74" t="s">
        <v>7</v>
      </c>
      <c r="B11" s="75"/>
      <c r="C11" s="75"/>
      <c r="D11" s="76"/>
      <c r="E11" s="59">
        <v>2</v>
      </c>
      <c r="F11" s="59">
        <v>9</v>
      </c>
      <c r="G11" s="59" t="s">
        <v>155</v>
      </c>
      <c r="H11" s="60" t="s">
        <v>155</v>
      </c>
      <c r="I11" s="60" t="s">
        <v>155</v>
      </c>
      <c r="J11" s="60" t="s">
        <v>155</v>
      </c>
      <c r="K11" s="60" t="s">
        <v>155</v>
      </c>
      <c r="L11" s="60" t="s">
        <v>155</v>
      </c>
      <c r="M11" s="60" t="s">
        <v>155</v>
      </c>
      <c r="N11" s="60" t="s">
        <v>155</v>
      </c>
      <c r="O11" s="344"/>
      <c r="P11" s="345"/>
      <c r="Q11" s="346"/>
      <c r="R11" s="347" t="s">
        <v>8</v>
      </c>
      <c r="S11" s="348"/>
      <c r="T11" s="348"/>
      <c r="U11" s="349"/>
      <c r="V11" s="350" t="s">
        <v>156</v>
      </c>
      <c r="W11" s="350"/>
      <c r="X11" s="350"/>
      <c r="Y11" s="350"/>
      <c r="Z11" s="350"/>
      <c r="AA11" s="350"/>
      <c r="AB11" s="350"/>
      <c r="AC11" s="350"/>
      <c r="AD11" s="350"/>
      <c r="AE11" s="350"/>
      <c r="AF11" s="350"/>
      <c r="AG11" s="350"/>
      <c r="AH11" s="350"/>
      <c r="AI11" s="351"/>
    </row>
    <row r="12" spans="1:35" ht="33.75" customHeight="1" thickBot="1" x14ac:dyDescent="0.5">
      <c r="A12" s="84" t="s">
        <v>34</v>
      </c>
      <c r="B12" s="85"/>
      <c r="C12" s="85"/>
      <c r="D12" s="86"/>
      <c r="E12" s="355" t="s">
        <v>157</v>
      </c>
      <c r="F12" s="356"/>
      <c r="G12" s="356"/>
      <c r="H12" s="356"/>
      <c r="I12" s="356"/>
      <c r="J12" s="356"/>
      <c r="K12" s="356"/>
      <c r="L12" s="356"/>
      <c r="M12" s="356"/>
      <c r="N12" s="356"/>
      <c r="O12" s="356"/>
      <c r="P12" s="356"/>
      <c r="Q12" s="357"/>
      <c r="R12" s="358" t="s">
        <v>35</v>
      </c>
      <c r="S12" s="359"/>
      <c r="T12" s="359"/>
      <c r="U12" s="360"/>
      <c r="V12" s="361" t="s">
        <v>169</v>
      </c>
      <c r="W12" s="361"/>
      <c r="X12" s="361"/>
      <c r="Y12" s="361"/>
      <c r="Z12" s="361"/>
      <c r="AA12" s="361"/>
      <c r="AB12" s="361"/>
      <c r="AC12" s="361"/>
      <c r="AD12" s="361"/>
      <c r="AE12" s="361"/>
      <c r="AF12" s="361"/>
      <c r="AG12" s="361"/>
      <c r="AH12" s="361"/>
      <c r="AI12" s="362"/>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90" t="s">
        <v>9</v>
      </c>
      <c r="B19" s="91"/>
      <c r="C19" s="91"/>
      <c r="D19" s="81"/>
      <c r="E19" s="94" t="s">
        <v>179</v>
      </c>
      <c r="F19" s="91"/>
      <c r="G19" s="318" t="s">
        <v>170</v>
      </c>
      <c r="H19" s="318"/>
      <c r="I19" s="320" t="s">
        <v>10</v>
      </c>
      <c r="J19" s="320"/>
      <c r="K19" s="322" t="s">
        <v>119</v>
      </c>
      <c r="L19" s="324" t="s">
        <v>12</v>
      </c>
      <c r="M19" s="318"/>
      <c r="N19" s="318"/>
      <c r="O19" s="318"/>
      <c r="P19" s="318"/>
      <c r="Q19" s="352" t="s">
        <v>171</v>
      </c>
      <c r="R19" s="354" t="s">
        <v>11</v>
      </c>
      <c r="S19" s="354"/>
      <c r="T19" s="354" t="s">
        <v>13</v>
      </c>
      <c r="U19" s="354"/>
      <c r="V19" s="354" t="s">
        <v>15</v>
      </c>
      <c r="W19" s="354"/>
      <c r="X19" s="354" t="s">
        <v>16</v>
      </c>
      <c r="Y19" s="354"/>
      <c r="Z19" s="354" t="s">
        <v>17</v>
      </c>
      <c r="AA19" s="354"/>
      <c r="AB19" s="354" t="s">
        <v>18</v>
      </c>
      <c r="AC19" s="354"/>
      <c r="AD19" s="354" t="s">
        <v>19</v>
      </c>
      <c r="AE19" s="354"/>
      <c r="AF19" s="354" t="s">
        <v>25</v>
      </c>
      <c r="AG19" s="354"/>
      <c r="AH19" s="354"/>
      <c r="AI19" s="363"/>
    </row>
    <row r="20" spans="1:35" ht="18.75" customHeight="1" x14ac:dyDescent="0.45">
      <c r="A20" s="92"/>
      <c r="B20" s="93"/>
      <c r="C20" s="93"/>
      <c r="D20" s="82"/>
      <c r="E20" s="95"/>
      <c r="F20" s="93"/>
      <c r="G20" s="319"/>
      <c r="H20" s="319"/>
      <c r="I20" s="321"/>
      <c r="J20" s="321"/>
      <c r="K20" s="323"/>
      <c r="L20" s="319"/>
      <c r="M20" s="319"/>
      <c r="N20" s="319"/>
      <c r="O20" s="319"/>
      <c r="P20" s="319"/>
      <c r="Q20" s="353"/>
      <c r="R20" s="338" t="s">
        <v>12</v>
      </c>
      <c r="S20" s="338"/>
      <c r="T20" s="338" t="s">
        <v>14</v>
      </c>
      <c r="U20" s="338"/>
      <c r="V20" s="338" t="s">
        <v>20</v>
      </c>
      <c r="W20" s="338"/>
      <c r="X20" s="338" t="s">
        <v>21</v>
      </c>
      <c r="Y20" s="338"/>
      <c r="Z20" s="338" t="s">
        <v>22</v>
      </c>
      <c r="AA20" s="338"/>
      <c r="AB20" s="338" t="s">
        <v>23</v>
      </c>
      <c r="AC20" s="338"/>
      <c r="AD20" s="338" t="s">
        <v>24</v>
      </c>
      <c r="AE20" s="338"/>
      <c r="AF20" s="338"/>
      <c r="AG20" s="338"/>
      <c r="AH20" s="338"/>
      <c r="AI20" s="364"/>
    </row>
    <row r="21" spans="1:35" ht="27.75" customHeight="1" thickBot="1" x14ac:dyDescent="0.5">
      <c r="A21" s="22" t="s">
        <v>39</v>
      </c>
      <c r="B21" s="23"/>
      <c r="C21" s="23"/>
      <c r="D21" s="23"/>
      <c r="E21" s="23"/>
      <c r="F21" s="23"/>
      <c r="G21" s="61"/>
      <c r="H21" s="61"/>
      <c r="I21" s="61"/>
      <c r="J21" s="61"/>
      <c r="K21" s="61"/>
      <c r="L21" s="61"/>
      <c r="M21" s="61"/>
      <c r="N21" s="61"/>
      <c r="O21" s="61"/>
      <c r="P21" s="61"/>
      <c r="Q21" s="61"/>
      <c r="R21" s="61"/>
      <c r="S21" s="61"/>
      <c r="T21" s="342">
        <v>4</v>
      </c>
      <c r="U21" s="343"/>
      <c r="V21" s="342">
        <v>4</v>
      </c>
      <c r="W21" s="343"/>
      <c r="X21" s="342">
        <v>4</v>
      </c>
      <c r="Y21" s="343"/>
      <c r="Z21" s="342">
        <v>4</v>
      </c>
      <c r="AA21" s="343"/>
      <c r="AB21" s="342">
        <v>4</v>
      </c>
      <c r="AC21" s="343"/>
      <c r="AD21" s="342">
        <v>4</v>
      </c>
      <c r="AE21" s="343"/>
      <c r="AF21" s="55"/>
      <c r="AG21" s="298">
        <f>IF(SUM(T21:AE21)=0,"",SUM(T21:AE21))</f>
        <v>24</v>
      </c>
      <c r="AH21" s="298"/>
      <c r="AI21" s="299"/>
    </row>
    <row r="25" spans="1:35" s="51" customFormat="1" ht="75.75" customHeight="1" x14ac:dyDescent="0.45">
      <c r="A25" s="339" t="s">
        <v>172</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row>
    <row r="28" spans="1:35" ht="19.5" thickBot="1" x14ac:dyDescent="0.5"/>
    <row r="29" spans="1:35" ht="19.5" x14ac:dyDescent="0.45">
      <c r="A29" s="106" t="s">
        <v>46</v>
      </c>
      <c r="B29" s="107"/>
      <c r="C29" s="110" t="s">
        <v>144</v>
      </c>
      <c r="D29" s="111"/>
      <c r="E29" s="111"/>
      <c r="F29" s="111"/>
      <c r="G29" s="111"/>
      <c r="H29" s="111"/>
      <c r="I29" s="111"/>
      <c r="J29" s="111"/>
      <c r="K29" s="111"/>
      <c r="L29" s="111"/>
      <c r="M29" s="111"/>
      <c r="N29" s="111"/>
      <c r="O29" s="111"/>
      <c r="P29" s="111"/>
      <c r="Q29" s="111"/>
      <c r="R29" s="111"/>
      <c r="S29" s="112"/>
      <c r="T29" s="340">
        <v>4</v>
      </c>
      <c r="U29" s="341"/>
      <c r="V29" s="340">
        <v>4</v>
      </c>
      <c r="W29" s="341"/>
      <c r="X29" s="340">
        <v>4</v>
      </c>
      <c r="Y29" s="341"/>
      <c r="Z29" s="340">
        <v>4</v>
      </c>
      <c r="AA29" s="341"/>
      <c r="AB29" s="340">
        <v>4</v>
      </c>
      <c r="AC29" s="341"/>
      <c r="AD29" s="340">
        <v>4</v>
      </c>
      <c r="AE29" s="341"/>
      <c r="AF29" s="56" t="s">
        <v>122</v>
      </c>
      <c r="AG29" s="280">
        <f>IF(SUM(T29:AE29)=0,"",SUM(T29:AE29))</f>
        <v>24</v>
      </c>
      <c r="AH29" s="280"/>
      <c r="AI29" s="281"/>
    </row>
    <row r="30" spans="1:35" ht="19.5" x14ac:dyDescent="0.45">
      <c r="A30" s="108"/>
      <c r="B30" s="109"/>
      <c r="C30" s="123" t="s">
        <v>132</v>
      </c>
      <c r="D30" s="124"/>
      <c r="E30" s="124"/>
      <c r="F30" s="124"/>
      <c r="G30" s="124"/>
      <c r="H30" s="124"/>
      <c r="I30" s="124"/>
      <c r="J30" s="124"/>
      <c r="K30" s="124"/>
      <c r="L30" s="124"/>
      <c r="M30" s="124"/>
      <c r="N30" s="124"/>
      <c r="O30" s="124"/>
      <c r="P30" s="124"/>
      <c r="Q30" s="124"/>
      <c r="R30" s="124"/>
      <c r="S30" s="125"/>
      <c r="T30" s="335">
        <v>4</v>
      </c>
      <c r="U30" s="336"/>
      <c r="V30" s="335">
        <v>4</v>
      </c>
      <c r="W30" s="336"/>
      <c r="X30" s="335">
        <v>4</v>
      </c>
      <c r="Y30" s="336"/>
      <c r="Z30" s="335">
        <v>4</v>
      </c>
      <c r="AA30" s="336"/>
      <c r="AB30" s="335">
        <v>4</v>
      </c>
      <c r="AC30" s="336"/>
      <c r="AD30" s="335">
        <v>4</v>
      </c>
      <c r="AE30" s="336"/>
      <c r="AF30" s="57" t="s">
        <v>123</v>
      </c>
      <c r="AG30" s="284">
        <f t="shared" ref="AG30" si="0">IF(SUM(T30:AE30)=0,"",SUM(T30:AE30))</f>
        <v>24</v>
      </c>
      <c r="AH30" s="284"/>
      <c r="AI30" s="285"/>
    </row>
    <row r="31" spans="1:35" ht="19.5" x14ac:dyDescent="0.45">
      <c r="A31" s="108"/>
      <c r="B31" s="109"/>
      <c r="C31" s="123" t="s">
        <v>133</v>
      </c>
      <c r="D31" s="124"/>
      <c r="E31" s="124"/>
      <c r="F31" s="124"/>
      <c r="G31" s="124"/>
      <c r="H31" s="124"/>
      <c r="I31" s="124"/>
      <c r="J31" s="124"/>
      <c r="K31" s="124"/>
      <c r="L31" s="124"/>
      <c r="M31" s="124"/>
      <c r="N31" s="124"/>
      <c r="O31" s="124"/>
      <c r="P31" s="124"/>
      <c r="Q31" s="124"/>
      <c r="R31" s="124"/>
      <c r="S31" s="125"/>
      <c r="T31" s="246"/>
      <c r="U31" s="247"/>
      <c r="V31" s="246"/>
      <c r="W31" s="247"/>
      <c r="X31" s="246"/>
      <c r="Y31" s="247"/>
      <c r="Z31" s="246"/>
      <c r="AA31" s="247"/>
      <c r="AB31" s="246"/>
      <c r="AC31" s="247"/>
      <c r="AD31" s="246"/>
      <c r="AE31" s="247"/>
      <c r="AF31" s="5" t="s">
        <v>126</v>
      </c>
      <c r="AG31" s="121" t="s">
        <v>117</v>
      </c>
      <c r="AH31" s="121"/>
      <c r="AI31" s="122"/>
    </row>
    <row r="32" spans="1:35" ht="18.75" customHeight="1" x14ac:dyDescent="0.45">
      <c r="A32" s="108"/>
      <c r="B32" s="109"/>
      <c r="C32" s="147" t="s">
        <v>134</v>
      </c>
      <c r="D32" s="148"/>
      <c r="E32" s="149"/>
      <c r="F32" s="156" t="s">
        <v>135</v>
      </c>
      <c r="G32" s="157"/>
      <c r="H32" s="157"/>
      <c r="I32" s="158"/>
      <c r="J32" s="329" t="s">
        <v>173</v>
      </c>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30"/>
    </row>
    <row r="33" spans="1:35" x14ac:dyDescent="0.45">
      <c r="A33" s="108"/>
      <c r="B33" s="109"/>
      <c r="C33" s="150"/>
      <c r="D33" s="151"/>
      <c r="E33" s="152"/>
      <c r="F33" s="161" t="s">
        <v>136</v>
      </c>
      <c r="G33" s="162"/>
      <c r="H33" s="162"/>
      <c r="I33" s="163"/>
      <c r="J33" s="331" t="s">
        <v>174</v>
      </c>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row>
    <row r="34" spans="1:35" ht="24" customHeight="1" thickBot="1" x14ac:dyDescent="0.5">
      <c r="A34" s="108"/>
      <c r="B34" s="109"/>
      <c r="C34" s="150"/>
      <c r="D34" s="151"/>
      <c r="E34" s="152"/>
      <c r="F34" s="166" t="s">
        <v>137</v>
      </c>
      <c r="G34" s="167"/>
      <c r="H34" s="167"/>
      <c r="I34" s="168"/>
      <c r="J34" s="333" t="s">
        <v>175</v>
      </c>
      <c r="K34" s="333"/>
      <c r="L34" s="333"/>
      <c r="M34" s="333"/>
      <c r="N34" s="333"/>
      <c r="O34" s="333"/>
      <c r="P34" s="333"/>
      <c r="Q34" s="333"/>
      <c r="R34" s="333"/>
      <c r="S34" s="333"/>
      <c r="T34" s="334"/>
      <c r="U34" s="290">
        <f>$U$28</f>
        <v>0</v>
      </c>
      <c r="V34" s="291"/>
      <c r="W34" s="291"/>
      <c r="X34" s="291"/>
      <c r="Y34" s="291"/>
      <c r="Z34" s="291"/>
      <c r="AA34" s="291"/>
      <c r="AB34" s="291"/>
      <c r="AC34" s="292"/>
      <c r="AD34" s="293" t="str">
        <f>IFERROR(ROUND((AG30-AG31)/AG29,4)*100,"")</f>
        <v/>
      </c>
      <c r="AE34" s="293"/>
      <c r="AF34" s="293"/>
      <c r="AG34" s="293"/>
      <c r="AH34" s="337" t="s">
        <v>176</v>
      </c>
      <c r="AI34" s="295"/>
    </row>
    <row r="35" spans="1:35" ht="24" customHeight="1" thickTop="1" thickBot="1" x14ac:dyDescent="0.5">
      <c r="A35" s="108"/>
      <c r="B35" s="109"/>
      <c r="C35" s="150"/>
      <c r="D35" s="151"/>
      <c r="E35" s="152"/>
      <c r="F35" s="126" t="s">
        <v>139</v>
      </c>
      <c r="G35" s="127"/>
      <c r="H35" s="127"/>
      <c r="I35" s="128"/>
      <c r="J35" s="286" t="s">
        <v>140</v>
      </c>
      <c r="K35" s="287"/>
      <c r="L35" s="287"/>
      <c r="M35" s="287"/>
      <c r="N35" s="287"/>
      <c r="O35" s="287"/>
      <c r="P35" s="287"/>
      <c r="Q35" s="287"/>
      <c r="R35" s="287"/>
      <c r="S35" s="287"/>
      <c r="T35" s="287"/>
      <c r="U35" s="288">
        <f>$U$29</f>
        <v>0</v>
      </c>
      <c r="V35" s="288"/>
      <c r="W35" s="288"/>
      <c r="X35" s="288"/>
      <c r="Y35" s="288"/>
      <c r="Z35" s="288"/>
      <c r="AA35" s="288"/>
      <c r="AB35" s="288"/>
      <c r="AC35" s="289"/>
      <c r="AD35" s="275">
        <f>IFERROR(ROUND(AG30/AG29,4)*100,"")</f>
        <v>100</v>
      </c>
      <c r="AE35" s="276"/>
      <c r="AF35" s="276"/>
      <c r="AG35" s="277"/>
      <c r="AH35" s="296"/>
      <c r="AI35" s="297"/>
    </row>
    <row r="36" spans="1:35" ht="18.75" customHeight="1" thickTop="1" x14ac:dyDescent="0.45">
      <c r="A36" s="108"/>
      <c r="B36" s="109"/>
      <c r="C36" s="150"/>
      <c r="D36" s="151"/>
      <c r="E36" s="152"/>
      <c r="F36" s="135" t="s">
        <v>142</v>
      </c>
      <c r="G36" s="136"/>
      <c r="H36" s="136"/>
      <c r="I36" s="136"/>
      <c r="J36" s="137"/>
      <c r="K36" s="141" t="s">
        <v>97</v>
      </c>
      <c r="L36" s="142"/>
      <c r="M36" s="142"/>
      <c r="N36" s="142"/>
      <c r="O36" s="142"/>
      <c r="P36" s="142"/>
      <c r="Q36" s="142"/>
      <c r="R36" s="142"/>
      <c r="S36" s="142"/>
      <c r="T36" s="142"/>
      <c r="U36" s="142"/>
      <c r="V36" s="142"/>
      <c r="W36" s="142"/>
      <c r="X36" s="142"/>
      <c r="Y36" s="142"/>
      <c r="Z36" s="142"/>
      <c r="AA36" s="142"/>
      <c r="AB36" s="142"/>
      <c r="AC36" s="142"/>
      <c r="AD36" s="143"/>
      <c r="AE36" s="143"/>
      <c r="AF36" s="143"/>
      <c r="AG36" s="143"/>
      <c r="AH36" s="142"/>
      <c r="AI36" s="144"/>
    </row>
    <row r="37" spans="1:35" ht="9.75" customHeight="1" x14ac:dyDescent="0.45">
      <c r="A37" s="108"/>
      <c r="B37" s="109"/>
      <c r="C37" s="153"/>
      <c r="D37" s="154"/>
      <c r="E37" s="155"/>
      <c r="F37" s="138"/>
      <c r="G37" s="139"/>
      <c r="H37" s="139"/>
      <c r="I37" s="139"/>
      <c r="J37" s="140"/>
      <c r="K37" s="145"/>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6"/>
    </row>
    <row r="38" spans="1:35" x14ac:dyDescent="0.45">
      <c r="A38" s="179"/>
      <c r="B38" s="180"/>
      <c r="C38" s="180"/>
      <c r="D38" s="180"/>
      <c r="E38" s="181"/>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7"/>
    </row>
    <row r="39" spans="1:35" ht="19.5" thickBot="1" x14ac:dyDescent="0.5">
      <c r="A39" s="182"/>
      <c r="B39" s="183"/>
      <c r="C39" s="183"/>
      <c r="D39" s="183"/>
      <c r="E39" s="184"/>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9"/>
    </row>
    <row r="40" spans="1:35" ht="19.5" customHeight="1" x14ac:dyDescent="0.45"/>
    <row r="41" spans="1:35" ht="12" customHeight="1" thickBot="1" x14ac:dyDescent="0.5">
      <c r="A41" s="28"/>
      <c r="B41" s="26"/>
    </row>
    <row r="42" spans="1:35" ht="12" customHeight="1" x14ac:dyDescent="0.45">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25"/>
    </row>
    <row r="43" spans="1:35" ht="31.5" customHeight="1" x14ac:dyDescent="0.45">
      <c r="A43" s="31"/>
      <c r="B43" s="26"/>
      <c r="C43" s="26" t="s">
        <v>49</v>
      </c>
      <c r="D43" s="26"/>
      <c r="E43" s="26"/>
      <c r="F43" s="26"/>
      <c r="G43" s="26"/>
      <c r="H43" s="26"/>
      <c r="I43" s="26"/>
      <c r="J43" s="198"/>
      <c r="K43" s="199"/>
      <c r="L43" s="199"/>
      <c r="M43" s="199"/>
      <c r="N43" s="199"/>
      <c r="O43" s="199"/>
      <c r="P43" s="199"/>
      <c r="Q43" s="199"/>
      <c r="R43" s="199"/>
      <c r="S43" s="199"/>
      <c r="T43" s="199"/>
      <c r="U43" s="199"/>
      <c r="V43" s="199"/>
      <c r="W43" s="199"/>
      <c r="X43" s="199"/>
      <c r="Y43" s="199"/>
      <c r="Z43" s="200"/>
      <c r="AA43" s="26"/>
      <c r="AB43" s="26"/>
      <c r="AC43" s="26"/>
      <c r="AD43" s="26"/>
      <c r="AE43" s="26"/>
      <c r="AF43" s="26"/>
      <c r="AG43" s="26"/>
      <c r="AH43" s="26"/>
      <c r="AI43" s="10"/>
    </row>
    <row r="44" spans="1:35" ht="3" customHeight="1" x14ac:dyDescent="0.45">
      <c r="A44" s="31"/>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10"/>
    </row>
    <row r="45" spans="1:35" ht="18.75" customHeight="1" x14ac:dyDescent="0.45">
      <c r="A45" s="189" t="s">
        <v>80</v>
      </c>
      <c r="B45" s="190"/>
      <c r="C45" s="190"/>
      <c r="D45" s="190"/>
      <c r="E45" s="191"/>
      <c r="F45" s="202" t="s">
        <v>117</v>
      </c>
      <c r="G45" s="203"/>
      <c r="H45" s="203"/>
      <c r="I45" s="203"/>
      <c r="J45" s="203"/>
      <c r="K45" s="208"/>
      <c r="L45" s="208"/>
      <c r="M45" s="208"/>
      <c r="N45" s="208"/>
      <c r="O45" s="209"/>
      <c r="P45" s="202" t="s">
        <v>117</v>
      </c>
      <c r="Q45" s="203"/>
      <c r="R45" s="203"/>
      <c r="S45" s="203"/>
      <c r="T45" s="203"/>
      <c r="U45" s="208"/>
      <c r="V45" s="208"/>
      <c r="W45" s="208"/>
      <c r="X45" s="208"/>
      <c r="Y45" s="209"/>
      <c r="Z45" s="202" t="s">
        <v>117</v>
      </c>
      <c r="AA45" s="203"/>
      <c r="AB45" s="203"/>
      <c r="AC45" s="203"/>
      <c r="AD45" s="203"/>
      <c r="AE45" s="208"/>
      <c r="AF45" s="208"/>
      <c r="AG45" s="208"/>
      <c r="AH45" s="208"/>
      <c r="AI45" s="209"/>
    </row>
    <row r="46" spans="1:35" x14ac:dyDescent="0.45">
      <c r="A46" s="192"/>
      <c r="B46" s="193"/>
      <c r="C46" s="193"/>
      <c r="D46" s="193"/>
      <c r="E46" s="194"/>
      <c r="F46" s="204"/>
      <c r="G46" s="205"/>
      <c r="H46" s="205"/>
      <c r="I46" s="205"/>
      <c r="J46" s="205"/>
      <c r="K46" s="210"/>
      <c r="L46" s="210"/>
      <c r="M46" s="210"/>
      <c r="N46" s="210"/>
      <c r="O46" s="211"/>
      <c r="P46" s="204"/>
      <c r="Q46" s="205"/>
      <c r="R46" s="205"/>
      <c r="S46" s="205"/>
      <c r="T46" s="205"/>
      <c r="U46" s="210"/>
      <c r="V46" s="210"/>
      <c r="W46" s="210"/>
      <c r="X46" s="210"/>
      <c r="Y46" s="211"/>
      <c r="Z46" s="204"/>
      <c r="AA46" s="205"/>
      <c r="AB46" s="205"/>
      <c r="AC46" s="205"/>
      <c r="AD46" s="205"/>
      <c r="AE46" s="210"/>
      <c r="AF46" s="210"/>
      <c r="AG46" s="210"/>
      <c r="AH46" s="210"/>
      <c r="AI46" s="211"/>
    </row>
    <row r="47" spans="1:35" ht="19.5" thickBot="1" x14ac:dyDescent="0.5">
      <c r="A47" s="195"/>
      <c r="B47" s="196"/>
      <c r="C47" s="196"/>
      <c r="D47" s="196"/>
      <c r="E47" s="197"/>
      <c r="F47" s="206"/>
      <c r="G47" s="207"/>
      <c r="H47" s="207"/>
      <c r="I47" s="207"/>
      <c r="J47" s="207"/>
      <c r="K47" s="212"/>
      <c r="L47" s="212"/>
      <c r="M47" s="212"/>
      <c r="N47" s="212"/>
      <c r="O47" s="213"/>
      <c r="P47" s="206"/>
      <c r="Q47" s="207"/>
      <c r="R47" s="207"/>
      <c r="S47" s="207"/>
      <c r="T47" s="207"/>
      <c r="U47" s="212"/>
      <c r="V47" s="212"/>
      <c r="W47" s="212"/>
      <c r="X47" s="212"/>
      <c r="Y47" s="213"/>
      <c r="Z47" s="206"/>
      <c r="AA47" s="207"/>
      <c r="AB47" s="207"/>
      <c r="AC47" s="207"/>
      <c r="AD47" s="207"/>
      <c r="AE47" s="212"/>
      <c r="AF47" s="212"/>
      <c r="AG47" s="212"/>
      <c r="AH47" s="212"/>
      <c r="AI47" s="213"/>
    </row>
    <row r="48" spans="1:35" ht="19.5" thickBot="1" x14ac:dyDescent="0.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19.5" thickBot="1" x14ac:dyDescent="0.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4"/>
    </row>
    <row r="50" spans="1:35" x14ac:dyDescent="0.45">
      <c r="A50" s="64" t="s">
        <v>177</v>
      </c>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row>
    <row r="51" spans="1:35" x14ac:dyDescent="0.4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row>
  </sheetData>
  <sheetProtection selectLockedCells="1"/>
  <mergeCells count="101">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G21:AI21"/>
    <mergeCell ref="A25:AI25"/>
    <mergeCell ref="A29:B37"/>
    <mergeCell ref="C29:S29"/>
    <mergeCell ref="T29:U29"/>
    <mergeCell ref="V29:W29"/>
    <mergeCell ref="X29:Y29"/>
    <mergeCell ref="Z29:AA29"/>
    <mergeCell ref="AB29:AC29"/>
    <mergeCell ref="AD29:AE29"/>
    <mergeCell ref="T21:U21"/>
    <mergeCell ref="V21:W21"/>
    <mergeCell ref="X21:Y21"/>
    <mergeCell ref="Z21:AA21"/>
    <mergeCell ref="AB21:AC21"/>
    <mergeCell ref="AD21:AE21"/>
    <mergeCell ref="AG29:AI29"/>
    <mergeCell ref="C30:S30"/>
    <mergeCell ref="T30:U30"/>
    <mergeCell ref="V30:W30"/>
    <mergeCell ref="X30:Y30"/>
    <mergeCell ref="Z30:AA30"/>
    <mergeCell ref="AB30:AC30"/>
    <mergeCell ref="AD30:AE30"/>
    <mergeCell ref="AG30:AI30"/>
    <mergeCell ref="AD34:AG34"/>
    <mergeCell ref="AH34:AI35"/>
    <mergeCell ref="F35:I35"/>
    <mergeCell ref="J35:T35"/>
    <mergeCell ref="U35:AC35"/>
    <mergeCell ref="AD35:AG35"/>
    <mergeCell ref="AD31:AE31"/>
    <mergeCell ref="AG31:AI31"/>
    <mergeCell ref="C32:E37"/>
    <mergeCell ref="F32:I32"/>
    <mergeCell ref="J32:AI32"/>
    <mergeCell ref="F33:I33"/>
    <mergeCell ref="J33:AI33"/>
    <mergeCell ref="F34:I34"/>
    <mergeCell ref="J34:T34"/>
    <mergeCell ref="U34:AC34"/>
    <mergeCell ref="C31:S31"/>
    <mergeCell ref="T31:U31"/>
    <mergeCell ref="V31:W31"/>
    <mergeCell ref="X31:Y31"/>
    <mergeCell ref="Z31:AA31"/>
    <mergeCell ref="AB31:AC31"/>
    <mergeCell ref="Z45:AD47"/>
    <mergeCell ref="AE45:AI47"/>
    <mergeCell ref="A50:AI51"/>
    <mergeCell ref="F36:J37"/>
    <mergeCell ref="K36:AI37"/>
    <mergeCell ref="A38:E39"/>
    <mergeCell ref="F38:AI39"/>
    <mergeCell ref="J43:Z43"/>
    <mergeCell ref="A45:E47"/>
    <mergeCell ref="F45:J47"/>
    <mergeCell ref="K45:O47"/>
    <mergeCell ref="P45:T47"/>
    <mergeCell ref="U45:Y47"/>
  </mergeCells>
  <phoneticPr fontId="2"/>
  <conditionalFormatting sqref="F38">
    <cfRule type="expression" dxfId="39" priority="8">
      <formula>AG31=""</formula>
    </cfRule>
    <cfRule type="expression" dxfId="38" priority="9">
      <formula>AG31&gt;0</formula>
    </cfRule>
  </conditionalFormatting>
  <conditionalFormatting sqref="AA4:AB4 AD4:AE4 AG4:AH4 V5:AH6 V7:AE9">
    <cfRule type="containsBlanks" dxfId="37" priority="7">
      <formula>LEN(TRIM(V4))=0</formula>
    </cfRule>
  </conditionalFormatting>
  <conditionalFormatting sqref="G11:N11 E12:Q12 V11:AI12">
    <cfRule type="containsBlanks" dxfId="36" priority="6">
      <formula>LEN(TRIM(E11))=0</formula>
    </cfRule>
  </conditionalFormatting>
  <conditionalFormatting sqref="G19:H20 L19:P20 T21:AE21">
    <cfRule type="containsBlanks" dxfId="35" priority="5">
      <formula>LEN(TRIM(G19))=0</formula>
    </cfRule>
  </conditionalFormatting>
  <conditionalFormatting sqref="T29:AE30">
    <cfRule type="containsBlanks" dxfId="34" priority="4">
      <formula>LEN(TRIM(T29))=0</formula>
    </cfRule>
  </conditionalFormatting>
  <conditionalFormatting sqref="J32:AI33 J34:T34">
    <cfRule type="containsBlanks" dxfId="33" priority="3">
      <formula>LEN(TRIM(J32))=0</formula>
    </cfRule>
  </conditionalFormatting>
  <conditionalFormatting sqref="F38:H39">
    <cfRule type="expression" dxfId="32" priority="10">
      <formula>#REF!="W"</formula>
    </cfRule>
  </conditionalFormatting>
  <conditionalFormatting sqref="I38:AI39">
    <cfRule type="expression" dxfId="31" priority="11">
      <formula>AK38="W"</formula>
    </cfRule>
  </conditionalFormatting>
  <conditionalFormatting sqref="F38:AI39 C31:AI31 C29:S30 C36:J37 C32:I35">
    <cfRule type="expression" dxfId="30" priority="12">
      <formula>#REF!=TRUE</formula>
    </cfRule>
  </conditionalFormatting>
  <conditionalFormatting sqref="A50:AI51">
    <cfRule type="cellIs" dxfId="29" priority="2" operator="equal">
      <formula>$A$50</formula>
    </cfRule>
    <cfRule type="cellIs" dxfId="28" priority="13" operator="equal">
      <formula>#REF!</formula>
    </cfRule>
    <cfRule type="cellIs" dxfId="27" priority="14" operator="equal">
      <formula>#REF!</formula>
    </cfRule>
    <cfRule type="cellIs" dxfId="26" priority="15" operator="equal">
      <formula>#REF!</formula>
    </cfRule>
    <cfRule type="cellIs" dxfId="25" priority="16" operator="equal">
      <formula>#REF!</formula>
    </cfRule>
    <cfRule type="cellIs" dxfId="24" priority="17" operator="equal">
      <formula>#REF!</formula>
    </cfRule>
    <cfRule type="cellIs" dxfId="23" priority="18" operator="equal">
      <formula>#REF!</formula>
    </cfRule>
  </conditionalFormatting>
  <conditionalFormatting sqref="T29:AI30 J32:AI35">
    <cfRule type="expression" dxfId="22" priority="19">
      <formula>#REF!=TRUE</formula>
    </cfRule>
  </conditionalFormatting>
  <conditionalFormatting sqref="K36:AI37">
    <cfRule type="expression" dxfId="21" priority="1">
      <formula>$AK$32=TRUE</formula>
    </cfRule>
  </conditionalFormatting>
  <dataValidations count="2">
    <dataValidation type="list" allowBlank="1" showInputMessage="1" showErrorMessage="1" sqref="L19:P20" xr:uid="{00000000-0002-0000-0400-000000000000}">
      <formula1>#REF!</formula1>
    </dataValidation>
    <dataValidation imeMode="off" allowBlank="1" showInputMessage="1" showErrorMessage="1" sqref="T21:AE21 G11:N11 AD4:AE4 AG4:AH4 V12:AI12 AA4:AB4 G19:H20 T29:AE31" xr:uid="{00000000-0002-0000-0400-000001000000}"/>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26</xdr:col>
                    <xdr:colOff>219075</xdr:colOff>
                    <xdr:row>42</xdr:row>
                    <xdr:rowOff>114300</xdr:rowOff>
                  </from>
                  <to>
                    <xdr:col>29</xdr:col>
                    <xdr:colOff>238125</xdr:colOff>
                    <xdr:row>42</xdr:row>
                    <xdr:rowOff>228600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30</xdr:col>
                    <xdr:colOff>104775</xdr:colOff>
                    <xdr:row>42</xdr:row>
                    <xdr:rowOff>104775</xdr:rowOff>
                  </from>
                  <to>
                    <xdr:col>33</xdr:col>
                    <xdr:colOff>76200</xdr:colOff>
                    <xdr:row>42</xdr:row>
                    <xdr:rowOff>228600</xdr:rowOff>
                  </to>
                </anchor>
              </controlPr>
            </control>
          </mc:Choice>
        </mc:AlternateContent>
        <mc:AlternateContent xmlns:mc="http://schemas.openxmlformats.org/markup-compatibility/2006">
          <mc:Choice Requires="x14">
            <control shapeId="18435" r:id="rId6" name="Group Box 3">
              <controlPr defaultSize="0" autoFill="0" autoPict="0">
                <anchor moveWithCells="1">
                  <from>
                    <xdr:col>26</xdr:col>
                    <xdr:colOff>0</xdr:colOff>
                    <xdr:row>42</xdr:row>
                    <xdr:rowOff>66675</xdr:rowOff>
                  </from>
                  <to>
                    <xdr:col>35</xdr:col>
                    <xdr:colOff>0</xdr:colOff>
                    <xdr:row>42</xdr:row>
                    <xdr:rowOff>295275</xdr:rowOff>
                  </to>
                </anchor>
              </controlPr>
            </control>
          </mc:Choice>
        </mc:AlternateContent>
        <mc:AlternateContent xmlns:mc="http://schemas.openxmlformats.org/markup-compatibility/2006">
          <mc:Choice Requires="x14">
            <control shapeId="18436" r:id="rId7" name="Option Button 4">
              <controlPr defaultSize="0" autoFill="0" autoLine="0" autoPict="0">
                <anchor moveWithCells="1">
                  <from>
                    <xdr:col>26</xdr:col>
                    <xdr:colOff>209550</xdr:colOff>
                    <xdr:row>48</xdr:row>
                    <xdr:rowOff>38100</xdr:rowOff>
                  </from>
                  <to>
                    <xdr:col>29</xdr:col>
                    <xdr:colOff>228600</xdr:colOff>
                    <xdr:row>48</xdr:row>
                    <xdr:rowOff>180975</xdr:rowOff>
                  </to>
                </anchor>
              </controlPr>
            </control>
          </mc:Choice>
        </mc:AlternateContent>
        <mc:AlternateContent xmlns:mc="http://schemas.openxmlformats.org/markup-compatibility/2006">
          <mc:Choice Requires="x14">
            <control shapeId="18437" r:id="rId8" name="Option Button 5">
              <controlPr defaultSize="0" autoFill="0" autoLine="0" autoPict="0">
                <anchor moveWithCells="1">
                  <from>
                    <xdr:col>30</xdr:col>
                    <xdr:colOff>104775</xdr:colOff>
                    <xdr:row>48</xdr:row>
                    <xdr:rowOff>38100</xdr:rowOff>
                  </from>
                  <to>
                    <xdr:col>33</xdr:col>
                    <xdr:colOff>66675</xdr:colOff>
                    <xdr:row>48</xdr:row>
                    <xdr:rowOff>200025</xdr:rowOff>
                  </to>
                </anchor>
              </controlPr>
            </control>
          </mc:Choice>
        </mc:AlternateContent>
        <mc:AlternateContent xmlns:mc="http://schemas.openxmlformats.org/markup-compatibility/2006">
          <mc:Choice Requires="x14">
            <control shapeId="18438" r:id="rId9" name="Group Box 6">
              <controlPr defaultSize="0" autoFill="0" autoPict="0">
                <anchor moveWithCells="1">
                  <from>
                    <xdr:col>25</xdr:col>
                    <xdr:colOff>228600</xdr:colOff>
                    <xdr:row>47</xdr:row>
                    <xdr:rowOff>228600</xdr:rowOff>
                  </from>
                  <to>
                    <xdr:col>35</xdr:col>
                    <xdr:colOff>0</xdr:colOff>
                    <xdr:row>49</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0</xdr:col>
                    <xdr:colOff>38100</xdr:colOff>
                    <xdr:row>37</xdr:row>
                    <xdr:rowOff>123825</xdr:rowOff>
                  </from>
                  <to>
                    <xdr:col>2</xdr:col>
                    <xdr:colOff>142875</xdr:colOff>
                    <xdr:row>38</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I47"/>
  <sheetViews>
    <sheetView view="pageBreakPreview" zoomScale="85" zoomScaleNormal="70" zoomScaleSheetLayoutView="85" workbookViewId="0">
      <selection activeCell="AA4" sqref="AA4:AB4"/>
    </sheetView>
  </sheetViews>
  <sheetFormatPr defaultColWidth="3" defaultRowHeight="18.75" x14ac:dyDescent="0.45"/>
  <cols>
    <col min="1" max="16384" width="3" style="9"/>
  </cols>
  <sheetData>
    <row r="1" spans="1:35" s="15" customFormat="1" x14ac:dyDescent="0.45">
      <c r="A1" s="14" t="s">
        <v>47</v>
      </c>
      <c r="V1" s="65" t="s">
        <v>55</v>
      </c>
      <c r="W1" s="66"/>
      <c r="X1" s="66"/>
      <c r="Y1" s="67"/>
      <c r="Z1" s="16" t="s">
        <v>50</v>
      </c>
      <c r="AA1" s="17" t="s">
        <v>117</v>
      </c>
      <c r="AB1" s="16" t="s">
        <v>51</v>
      </c>
      <c r="AC1" s="17" t="s">
        <v>117</v>
      </c>
      <c r="AD1" s="16" t="s">
        <v>52</v>
      </c>
      <c r="AE1" s="17"/>
      <c r="AF1" s="16" t="s">
        <v>53</v>
      </c>
      <c r="AG1" s="17" t="s">
        <v>168</v>
      </c>
      <c r="AH1" s="16" t="s">
        <v>54</v>
      </c>
      <c r="AI1" s="17" t="s">
        <v>117</v>
      </c>
    </row>
    <row r="2" spans="1:35" ht="9.75" customHeight="1" x14ac:dyDescent="0.45"/>
    <row r="3" spans="1:35" ht="24.75" x14ac:dyDescent="0.45">
      <c r="A3" s="68" t="s">
        <v>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5" x14ac:dyDescent="0.45">
      <c r="A4" s="3" t="s">
        <v>85</v>
      </c>
      <c r="Y4" s="62" t="s">
        <v>179</v>
      </c>
      <c r="Z4" s="62"/>
      <c r="AA4" s="365" t="s">
        <v>150</v>
      </c>
      <c r="AB4" s="365"/>
      <c r="AC4" s="62" t="s">
        <v>1</v>
      </c>
      <c r="AD4" s="365">
        <v>3</v>
      </c>
      <c r="AE4" s="365"/>
      <c r="AF4" s="62" t="s">
        <v>2</v>
      </c>
      <c r="AG4" s="365">
        <v>10</v>
      </c>
      <c r="AH4" s="365"/>
      <c r="AI4" s="62" t="s">
        <v>3</v>
      </c>
    </row>
    <row r="5" spans="1:35" x14ac:dyDescent="0.45">
      <c r="R5" s="70" t="s">
        <v>32</v>
      </c>
      <c r="S5" s="70"/>
      <c r="T5" s="70"/>
      <c r="U5" s="70"/>
      <c r="V5" s="366" t="s">
        <v>152</v>
      </c>
      <c r="W5" s="366"/>
      <c r="X5" s="366"/>
      <c r="Y5" s="366"/>
      <c r="Z5" s="366"/>
      <c r="AA5" s="366"/>
      <c r="AB5" s="366"/>
      <c r="AC5" s="366"/>
      <c r="AD5" s="366"/>
      <c r="AE5" s="366"/>
      <c r="AF5" s="366"/>
      <c r="AG5" s="366"/>
      <c r="AH5" s="366"/>
    </row>
    <row r="6" spans="1:35" x14ac:dyDescent="0.45">
      <c r="R6" s="70"/>
      <c r="S6" s="70"/>
      <c r="T6" s="70"/>
      <c r="U6" s="70"/>
      <c r="V6" s="366"/>
      <c r="W6" s="366"/>
      <c r="X6" s="366"/>
      <c r="Y6" s="366"/>
      <c r="Z6" s="366"/>
      <c r="AA6" s="366"/>
      <c r="AB6" s="366"/>
      <c r="AC6" s="366"/>
      <c r="AD6" s="366"/>
      <c r="AE6" s="366"/>
      <c r="AF6" s="366"/>
      <c r="AG6" s="366"/>
      <c r="AH6" s="366"/>
    </row>
    <row r="7" spans="1:35" ht="18.75" customHeight="1" x14ac:dyDescent="0.45">
      <c r="O7" s="9" t="s">
        <v>4</v>
      </c>
      <c r="R7" s="70" t="s">
        <v>5</v>
      </c>
      <c r="S7" s="70"/>
      <c r="T7" s="70"/>
      <c r="U7" s="70"/>
      <c r="V7" s="367" t="s">
        <v>153</v>
      </c>
      <c r="W7" s="367"/>
      <c r="X7" s="367"/>
      <c r="Y7" s="367"/>
      <c r="Z7" s="367"/>
      <c r="AA7" s="367"/>
      <c r="AB7" s="367"/>
      <c r="AC7" s="367"/>
      <c r="AD7" s="367"/>
      <c r="AE7" s="367"/>
      <c r="AF7" s="62"/>
      <c r="AG7" s="62"/>
      <c r="AH7" s="62"/>
    </row>
    <row r="8" spans="1:35" ht="18.75" customHeight="1" x14ac:dyDescent="0.45">
      <c r="R8" s="70"/>
      <c r="S8" s="70"/>
      <c r="T8" s="70"/>
      <c r="U8" s="70"/>
      <c r="V8" s="367"/>
      <c r="W8" s="367"/>
      <c r="X8" s="367"/>
      <c r="Y8" s="367"/>
      <c r="Z8" s="367"/>
      <c r="AA8" s="367"/>
      <c r="AB8" s="367"/>
      <c r="AC8" s="367"/>
      <c r="AD8" s="367"/>
      <c r="AE8" s="367"/>
      <c r="AF8" s="62"/>
      <c r="AG8" s="385"/>
      <c r="AH8" s="385"/>
    </row>
    <row r="9" spans="1:35" ht="19.5" customHeight="1" x14ac:dyDescent="0.45">
      <c r="R9" s="70" t="s">
        <v>6</v>
      </c>
      <c r="S9" s="70"/>
      <c r="T9" s="70"/>
      <c r="U9" s="70"/>
      <c r="V9" s="368" t="s">
        <v>154</v>
      </c>
      <c r="W9" s="368"/>
      <c r="X9" s="368"/>
      <c r="Y9" s="368"/>
      <c r="Z9" s="368"/>
      <c r="AA9" s="368"/>
      <c r="AB9" s="368"/>
      <c r="AC9" s="368"/>
      <c r="AD9" s="368"/>
      <c r="AE9" s="368"/>
      <c r="AF9" s="62"/>
      <c r="AG9" s="385"/>
      <c r="AH9" s="385"/>
    </row>
    <row r="10" spans="1:35" ht="19.5" customHeight="1" thickBot="1" x14ac:dyDescent="0.5">
      <c r="R10" s="50"/>
      <c r="S10" s="50"/>
      <c r="T10" s="50"/>
      <c r="U10" s="50"/>
      <c r="AF10" s="19"/>
      <c r="AG10" s="19"/>
    </row>
    <row r="11" spans="1:35" ht="33.75" customHeight="1" x14ac:dyDescent="0.45">
      <c r="A11" s="74" t="s">
        <v>7</v>
      </c>
      <c r="B11" s="75"/>
      <c r="C11" s="75"/>
      <c r="D11" s="76"/>
      <c r="E11" s="60">
        <v>2</v>
      </c>
      <c r="F11" s="60">
        <v>9</v>
      </c>
      <c r="G11" s="60" t="s">
        <v>155</v>
      </c>
      <c r="H11" s="60" t="s">
        <v>155</v>
      </c>
      <c r="I11" s="60" t="s">
        <v>155</v>
      </c>
      <c r="J11" s="60" t="s">
        <v>155</v>
      </c>
      <c r="K11" s="60" t="s">
        <v>155</v>
      </c>
      <c r="L11" s="60" t="s">
        <v>155</v>
      </c>
      <c r="M11" s="60" t="s">
        <v>155</v>
      </c>
      <c r="N11" s="60" t="s">
        <v>155</v>
      </c>
      <c r="O11" s="370"/>
      <c r="P11" s="371"/>
      <c r="Q11" s="372"/>
      <c r="R11" s="373" t="s">
        <v>8</v>
      </c>
      <c r="S11" s="374"/>
      <c r="T11" s="374"/>
      <c r="U11" s="375"/>
      <c r="V11" s="376" t="s">
        <v>156</v>
      </c>
      <c r="W11" s="376"/>
      <c r="X11" s="376"/>
      <c r="Y11" s="376"/>
      <c r="Z11" s="376"/>
      <c r="AA11" s="376"/>
      <c r="AB11" s="376"/>
      <c r="AC11" s="376"/>
      <c r="AD11" s="376"/>
      <c r="AE11" s="376"/>
      <c r="AF11" s="376"/>
      <c r="AG11" s="376"/>
      <c r="AH11" s="376"/>
      <c r="AI11" s="351"/>
    </row>
    <row r="12" spans="1:35" ht="33.75" customHeight="1" thickBot="1" x14ac:dyDescent="0.5">
      <c r="A12" s="84" t="s">
        <v>34</v>
      </c>
      <c r="B12" s="85"/>
      <c r="C12" s="85"/>
      <c r="D12" s="86"/>
      <c r="E12" s="355" t="s">
        <v>157</v>
      </c>
      <c r="F12" s="356"/>
      <c r="G12" s="356"/>
      <c r="H12" s="356"/>
      <c r="I12" s="356"/>
      <c r="J12" s="356"/>
      <c r="K12" s="356"/>
      <c r="L12" s="356"/>
      <c r="M12" s="356"/>
      <c r="N12" s="356"/>
      <c r="O12" s="356"/>
      <c r="P12" s="356"/>
      <c r="Q12" s="357"/>
      <c r="R12" s="377" t="s">
        <v>35</v>
      </c>
      <c r="S12" s="378"/>
      <c r="T12" s="378"/>
      <c r="U12" s="379"/>
      <c r="V12" s="361" t="s">
        <v>169</v>
      </c>
      <c r="W12" s="361"/>
      <c r="X12" s="361"/>
      <c r="Y12" s="361"/>
      <c r="Z12" s="361"/>
      <c r="AA12" s="361"/>
      <c r="AB12" s="361"/>
      <c r="AC12" s="361"/>
      <c r="AD12" s="361"/>
      <c r="AE12" s="361"/>
      <c r="AF12" s="361"/>
      <c r="AG12" s="361"/>
      <c r="AH12" s="361"/>
      <c r="AI12" s="362"/>
    </row>
    <row r="13" spans="1:35" ht="9.75" customHeight="1" x14ac:dyDescent="0.45"/>
    <row r="14" spans="1:35" s="11" customFormat="1" ht="16.5" x14ac:dyDescent="0.45">
      <c r="A14" s="21" t="s">
        <v>29</v>
      </c>
    </row>
    <row r="15" spans="1:35" s="11" customFormat="1" ht="16.5" x14ac:dyDescent="0.45">
      <c r="A15" s="11" t="s">
        <v>30</v>
      </c>
    </row>
    <row r="16" spans="1:35" s="11" customFormat="1" ht="16.5" x14ac:dyDescent="0.45">
      <c r="A16" s="11" t="s">
        <v>31</v>
      </c>
    </row>
    <row r="17" spans="1:35" s="11" customFormat="1" ht="16.5" x14ac:dyDescent="0.45">
      <c r="A17" s="11" t="s">
        <v>78</v>
      </c>
    </row>
    <row r="18" spans="1:35" ht="9" customHeight="1" thickBot="1" x14ac:dyDescent="0.5"/>
    <row r="19" spans="1:35" ht="18.75" customHeight="1" x14ac:dyDescent="0.45">
      <c r="A19" s="90" t="s">
        <v>9</v>
      </c>
      <c r="B19" s="91"/>
      <c r="C19" s="91"/>
      <c r="D19" s="81"/>
      <c r="E19" s="380" t="s">
        <v>179</v>
      </c>
      <c r="F19" s="320"/>
      <c r="G19" s="318" t="s">
        <v>170</v>
      </c>
      <c r="H19" s="318"/>
      <c r="I19" s="320" t="s">
        <v>10</v>
      </c>
      <c r="J19" s="320"/>
      <c r="K19" s="322" t="s">
        <v>119</v>
      </c>
      <c r="L19" s="324" t="s">
        <v>12</v>
      </c>
      <c r="M19" s="318"/>
      <c r="N19" s="318"/>
      <c r="O19" s="318"/>
      <c r="P19" s="318"/>
      <c r="Q19" s="352" t="s">
        <v>171</v>
      </c>
      <c r="R19" s="354" t="s">
        <v>11</v>
      </c>
      <c r="S19" s="354"/>
      <c r="T19" s="354" t="s">
        <v>13</v>
      </c>
      <c r="U19" s="354"/>
      <c r="V19" s="354" t="s">
        <v>15</v>
      </c>
      <c r="W19" s="354"/>
      <c r="X19" s="354" t="s">
        <v>16</v>
      </c>
      <c r="Y19" s="354"/>
      <c r="Z19" s="354" t="s">
        <v>17</v>
      </c>
      <c r="AA19" s="354"/>
      <c r="AB19" s="354" t="s">
        <v>18</v>
      </c>
      <c r="AC19" s="354"/>
      <c r="AD19" s="354" t="s">
        <v>19</v>
      </c>
      <c r="AE19" s="354"/>
      <c r="AF19" s="354" t="s">
        <v>25</v>
      </c>
      <c r="AG19" s="354"/>
      <c r="AH19" s="354"/>
      <c r="AI19" s="363"/>
    </row>
    <row r="20" spans="1:35" ht="18.75" customHeight="1" x14ac:dyDescent="0.45">
      <c r="A20" s="92"/>
      <c r="B20" s="93"/>
      <c r="C20" s="93"/>
      <c r="D20" s="82"/>
      <c r="E20" s="381"/>
      <c r="F20" s="321"/>
      <c r="G20" s="319"/>
      <c r="H20" s="319"/>
      <c r="I20" s="321"/>
      <c r="J20" s="321"/>
      <c r="K20" s="323"/>
      <c r="L20" s="319"/>
      <c r="M20" s="319"/>
      <c r="N20" s="319"/>
      <c r="O20" s="319"/>
      <c r="P20" s="319"/>
      <c r="Q20" s="353"/>
      <c r="R20" s="338" t="s">
        <v>12</v>
      </c>
      <c r="S20" s="338"/>
      <c r="T20" s="338" t="s">
        <v>14</v>
      </c>
      <c r="U20" s="338"/>
      <c r="V20" s="338" t="s">
        <v>20</v>
      </c>
      <c r="W20" s="338"/>
      <c r="X20" s="338" t="s">
        <v>21</v>
      </c>
      <c r="Y20" s="338"/>
      <c r="Z20" s="338" t="s">
        <v>22</v>
      </c>
      <c r="AA20" s="338"/>
      <c r="AB20" s="338" t="s">
        <v>23</v>
      </c>
      <c r="AC20" s="338"/>
      <c r="AD20" s="338" t="s">
        <v>24</v>
      </c>
      <c r="AE20" s="338"/>
      <c r="AF20" s="338"/>
      <c r="AG20" s="338"/>
      <c r="AH20" s="338"/>
      <c r="AI20" s="364"/>
    </row>
    <row r="21" spans="1:35" ht="27.75" customHeight="1" thickBot="1" x14ac:dyDescent="0.5">
      <c r="A21" s="22" t="s">
        <v>39</v>
      </c>
      <c r="B21" s="23"/>
      <c r="C21" s="23"/>
      <c r="D21" s="23"/>
      <c r="E21" s="61"/>
      <c r="F21" s="61"/>
      <c r="G21" s="61"/>
      <c r="H21" s="61"/>
      <c r="I21" s="61"/>
      <c r="J21" s="61"/>
      <c r="K21" s="61"/>
      <c r="L21" s="61"/>
      <c r="M21" s="61"/>
      <c r="N21" s="61"/>
      <c r="O21" s="61"/>
      <c r="P21" s="61"/>
      <c r="Q21" s="61"/>
      <c r="R21" s="61"/>
      <c r="S21" s="61"/>
      <c r="T21" s="342">
        <v>4</v>
      </c>
      <c r="U21" s="343"/>
      <c r="V21" s="342">
        <v>4</v>
      </c>
      <c r="W21" s="343"/>
      <c r="X21" s="342">
        <v>4</v>
      </c>
      <c r="Y21" s="343"/>
      <c r="Z21" s="300">
        <v>4</v>
      </c>
      <c r="AA21" s="301"/>
      <c r="AB21" s="342">
        <v>4</v>
      </c>
      <c r="AC21" s="343"/>
      <c r="AD21" s="342">
        <v>4</v>
      </c>
      <c r="AE21" s="343"/>
      <c r="AF21" s="55"/>
      <c r="AG21" s="298">
        <v>24</v>
      </c>
      <c r="AH21" s="298"/>
      <c r="AI21" s="299"/>
    </row>
    <row r="22" spans="1:35" s="51" customFormat="1" ht="75.75" customHeight="1" x14ac:dyDescent="0.45"/>
    <row r="23" spans="1:35" s="51" customFormat="1" ht="75.75" customHeight="1" x14ac:dyDescent="0.45">
      <c r="A23" s="339" t="s">
        <v>172</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row>
    <row r="24" spans="1:35" s="51" customFormat="1" ht="75.75" customHeight="1" thickBot="1" x14ac:dyDescent="0.5"/>
    <row r="25" spans="1:35" ht="19.5" x14ac:dyDescent="0.45">
      <c r="A25" s="106" t="s">
        <v>46</v>
      </c>
      <c r="B25" s="107"/>
      <c r="C25" s="110" t="s">
        <v>144</v>
      </c>
      <c r="D25" s="111"/>
      <c r="E25" s="111"/>
      <c r="F25" s="111"/>
      <c r="G25" s="111"/>
      <c r="H25" s="111"/>
      <c r="I25" s="111"/>
      <c r="J25" s="111"/>
      <c r="K25" s="111"/>
      <c r="L25" s="111"/>
      <c r="M25" s="111"/>
      <c r="N25" s="111"/>
      <c r="O25" s="111"/>
      <c r="P25" s="111"/>
      <c r="Q25" s="111"/>
      <c r="R25" s="111"/>
      <c r="S25" s="112"/>
      <c r="T25" s="340">
        <v>4</v>
      </c>
      <c r="U25" s="341"/>
      <c r="V25" s="340">
        <v>4</v>
      </c>
      <c r="W25" s="341"/>
      <c r="X25" s="278">
        <v>3</v>
      </c>
      <c r="Y25" s="279"/>
      <c r="Z25" s="278">
        <v>5</v>
      </c>
      <c r="AA25" s="279"/>
      <c r="AB25" s="340">
        <v>4</v>
      </c>
      <c r="AC25" s="341"/>
      <c r="AD25" s="340">
        <v>4</v>
      </c>
      <c r="AE25" s="341"/>
      <c r="AF25" s="56" t="s">
        <v>122</v>
      </c>
      <c r="AG25" s="280">
        <f>IF(SUM(T25:AE25)=0,"",SUM(T25:AE25))</f>
        <v>24</v>
      </c>
      <c r="AH25" s="280"/>
      <c r="AI25" s="281"/>
    </row>
    <row r="26" spans="1:35" ht="19.5" x14ac:dyDescent="0.45">
      <c r="A26" s="108"/>
      <c r="B26" s="109"/>
      <c r="C26" s="123" t="s">
        <v>132</v>
      </c>
      <c r="D26" s="124"/>
      <c r="E26" s="124"/>
      <c r="F26" s="124"/>
      <c r="G26" s="124"/>
      <c r="H26" s="124"/>
      <c r="I26" s="124"/>
      <c r="J26" s="124"/>
      <c r="K26" s="124"/>
      <c r="L26" s="124"/>
      <c r="M26" s="124"/>
      <c r="N26" s="124"/>
      <c r="O26" s="124"/>
      <c r="P26" s="124"/>
      <c r="Q26" s="124"/>
      <c r="R26" s="124"/>
      <c r="S26" s="125"/>
      <c r="T26" s="335">
        <v>4</v>
      </c>
      <c r="U26" s="336"/>
      <c r="V26" s="335">
        <v>4</v>
      </c>
      <c r="W26" s="336"/>
      <c r="X26" s="282">
        <v>3</v>
      </c>
      <c r="Y26" s="283"/>
      <c r="Z26" s="282">
        <v>5</v>
      </c>
      <c r="AA26" s="283"/>
      <c r="AB26" s="335">
        <v>4</v>
      </c>
      <c r="AC26" s="336"/>
      <c r="AD26" s="335">
        <v>4</v>
      </c>
      <c r="AE26" s="336"/>
      <c r="AF26" s="57" t="s">
        <v>123</v>
      </c>
      <c r="AG26" s="284">
        <f t="shared" ref="AG26" si="0">IF(SUM(T26:AE26)=0,"",SUM(T26:AE26))</f>
        <v>24</v>
      </c>
      <c r="AH26" s="284"/>
      <c r="AI26" s="285"/>
    </row>
    <row r="27" spans="1:35" ht="19.5" x14ac:dyDescent="0.45">
      <c r="A27" s="108"/>
      <c r="B27" s="109"/>
      <c r="C27" s="123" t="s">
        <v>133</v>
      </c>
      <c r="D27" s="124"/>
      <c r="E27" s="124"/>
      <c r="F27" s="124"/>
      <c r="G27" s="124"/>
      <c r="H27" s="124"/>
      <c r="I27" s="124"/>
      <c r="J27" s="124"/>
      <c r="K27" s="124"/>
      <c r="L27" s="124"/>
      <c r="M27" s="124"/>
      <c r="N27" s="124"/>
      <c r="O27" s="124"/>
      <c r="P27" s="124"/>
      <c r="Q27" s="124"/>
      <c r="R27" s="124"/>
      <c r="S27" s="125"/>
      <c r="T27" s="246"/>
      <c r="U27" s="247"/>
      <c r="V27" s="246"/>
      <c r="W27" s="247"/>
      <c r="X27" s="246"/>
      <c r="Y27" s="247"/>
      <c r="Z27" s="246"/>
      <c r="AA27" s="247"/>
      <c r="AB27" s="246"/>
      <c r="AC27" s="247"/>
      <c r="AD27" s="246"/>
      <c r="AE27" s="247"/>
      <c r="AF27" s="5" t="s">
        <v>126</v>
      </c>
      <c r="AG27" s="121" t="s">
        <v>117</v>
      </c>
      <c r="AH27" s="121"/>
      <c r="AI27" s="122"/>
    </row>
    <row r="28" spans="1:35" ht="18.75" customHeight="1" x14ac:dyDescent="0.45">
      <c r="A28" s="108"/>
      <c r="B28" s="109"/>
      <c r="C28" s="147" t="s">
        <v>134</v>
      </c>
      <c r="D28" s="148"/>
      <c r="E28" s="149"/>
      <c r="F28" s="156" t="s">
        <v>135</v>
      </c>
      <c r="G28" s="157"/>
      <c r="H28" s="157"/>
      <c r="I28" s="158"/>
      <c r="J28" s="329" t="s">
        <v>173</v>
      </c>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30"/>
    </row>
    <row r="29" spans="1:35" x14ac:dyDescent="0.45">
      <c r="A29" s="108"/>
      <c r="B29" s="109"/>
      <c r="C29" s="150"/>
      <c r="D29" s="151"/>
      <c r="E29" s="152"/>
      <c r="F29" s="161" t="s">
        <v>136</v>
      </c>
      <c r="G29" s="162"/>
      <c r="H29" s="162"/>
      <c r="I29" s="163"/>
      <c r="J29" s="331" t="s">
        <v>174</v>
      </c>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2"/>
    </row>
    <row r="30" spans="1:35" ht="24" customHeight="1" thickBot="1" x14ac:dyDescent="0.5">
      <c r="A30" s="108"/>
      <c r="B30" s="109"/>
      <c r="C30" s="150"/>
      <c r="D30" s="151"/>
      <c r="E30" s="152"/>
      <c r="F30" s="166" t="s">
        <v>137</v>
      </c>
      <c r="G30" s="167"/>
      <c r="H30" s="167"/>
      <c r="I30" s="168"/>
      <c r="J30" s="244" t="s">
        <v>175</v>
      </c>
      <c r="K30" s="244"/>
      <c r="L30" s="244"/>
      <c r="M30" s="244"/>
      <c r="N30" s="244"/>
      <c r="O30" s="244"/>
      <c r="P30" s="244"/>
      <c r="Q30" s="244"/>
      <c r="R30" s="244"/>
      <c r="S30" s="244"/>
      <c r="T30" s="245"/>
      <c r="U30" s="171" t="s">
        <v>138</v>
      </c>
      <c r="V30" s="172"/>
      <c r="W30" s="172"/>
      <c r="X30" s="172"/>
      <c r="Y30" s="172"/>
      <c r="Z30" s="172"/>
      <c r="AA30" s="172"/>
      <c r="AB30" s="172"/>
      <c r="AC30" s="173"/>
      <c r="AD30" s="174" t="s">
        <v>117</v>
      </c>
      <c r="AE30" s="174"/>
      <c r="AF30" s="174"/>
      <c r="AG30" s="174"/>
      <c r="AH30" s="201" t="s">
        <v>127</v>
      </c>
      <c r="AI30" s="176"/>
    </row>
    <row r="31" spans="1:35" ht="24" customHeight="1" thickTop="1" thickBot="1" x14ac:dyDescent="0.5">
      <c r="A31" s="108"/>
      <c r="B31" s="109"/>
      <c r="C31" s="150"/>
      <c r="D31" s="151"/>
      <c r="E31" s="152"/>
      <c r="F31" s="126" t="s">
        <v>139</v>
      </c>
      <c r="G31" s="127"/>
      <c r="H31" s="127"/>
      <c r="I31" s="128"/>
      <c r="J31" s="129" t="s">
        <v>140</v>
      </c>
      <c r="K31" s="127"/>
      <c r="L31" s="127"/>
      <c r="M31" s="127"/>
      <c r="N31" s="127"/>
      <c r="O31" s="127"/>
      <c r="P31" s="127"/>
      <c r="Q31" s="127"/>
      <c r="R31" s="127"/>
      <c r="S31" s="127"/>
      <c r="T31" s="127"/>
      <c r="U31" s="130" t="s">
        <v>141</v>
      </c>
      <c r="V31" s="130"/>
      <c r="W31" s="130"/>
      <c r="X31" s="130"/>
      <c r="Y31" s="130"/>
      <c r="Z31" s="130"/>
      <c r="AA31" s="130"/>
      <c r="AB31" s="130"/>
      <c r="AC31" s="131"/>
      <c r="AD31" s="275">
        <f>IFERROR(ROUND(AG26/AG25,4)*100,"")</f>
        <v>100</v>
      </c>
      <c r="AE31" s="276"/>
      <c r="AF31" s="276"/>
      <c r="AG31" s="277"/>
      <c r="AH31" s="177"/>
      <c r="AI31" s="178"/>
    </row>
    <row r="32" spans="1:35" ht="18.75" customHeight="1" thickTop="1" x14ac:dyDescent="0.45">
      <c r="A32" s="108"/>
      <c r="B32" s="109"/>
      <c r="C32" s="150"/>
      <c r="D32" s="151"/>
      <c r="E32" s="152"/>
      <c r="F32" s="135" t="s">
        <v>142</v>
      </c>
      <c r="G32" s="136"/>
      <c r="H32" s="136"/>
      <c r="I32" s="136"/>
      <c r="J32" s="137"/>
      <c r="K32" s="141" t="s">
        <v>97</v>
      </c>
      <c r="L32" s="142"/>
      <c r="M32" s="142"/>
      <c r="N32" s="142"/>
      <c r="O32" s="142"/>
      <c r="P32" s="142"/>
      <c r="Q32" s="142"/>
      <c r="R32" s="142"/>
      <c r="S32" s="142"/>
      <c r="T32" s="142"/>
      <c r="U32" s="142"/>
      <c r="V32" s="142"/>
      <c r="W32" s="142"/>
      <c r="X32" s="142"/>
      <c r="Y32" s="142"/>
      <c r="Z32" s="142"/>
      <c r="AA32" s="142"/>
      <c r="AB32" s="142"/>
      <c r="AC32" s="142"/>
      <c r="AD32" s="143"/>
      <c r="AE32" s="143"/>
      <c r="AF32" s="143"/>
      <c r="AG32" s="143"/>
      <c r="AH32" s="142"/>
      <c r="AI32" s="144"/>
    </row>
    <row r="33" spans="1:35" ht="9.75" customHeight="1" x14ac:dyDescent="0.45">
      <c r="A33" s="108"/>
      <c r="B33" s="109"/>
      <c r="C33" s="153"/>
      <c r="D33" s="154"/>
      <c r="E33" s="155"/>
      <c r="F33" s="138"/>
      <c r="G33" s="139"/>
      <c r="H33" s="139"/>
      <c r="I33" s="139"/>
      <c r="J33" s="140"/>
      <c r="K33" s="145"/>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6"/>
    </row>
    <row r="34" spans="1:35" x14ac:dyDescent="0.45">
      <c r="A34" s="179"/>
      <c r="B34" s="180"/>
      <c r="C34" s="180"/>
      <c r="D34" s="180"/>
      <c r="E34" s="181"/>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row>
    <row r="35" spans="1:35" ht="19.5" thickBot="1" x14ac:dyDescent="0.5">
      <c r="A35" s="182"/>
      <c r="B35" s="183"/>
      <c r="C35" s="183"/>
      <c r="D35" s="183"/>
      <c r="E35" s="184"/>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9"/>
    </row>
    <row r="36" spans="1:35" ht="19.5" customHeight="1" x14ac:dyDescent="0.45"/>
    <row r="37" spans="1:35" ht="12" customHeight="1" thickBot="1" x14ac:dyDescent="0.5">
      <c r="A37" s="28"/>
      <c r="B37" s="26"/>
    </row>
    <row r="38" spans="1:35" ht="12" customHeight="1" x14ac:dyDescent="0.45">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25"/>
    </row>
    <row r="39" spans="1:35" ht="31.5" customHeight="1" x14ac:dyDescent="0.45">
      <c r="A39" s="31"/>
      <c r="B39" s="26"/>
      <c r="C39" s="26" t="s">
        <v>49</v>
      </c>
      <c r="D39" s="26"/>
      <c r="E39" s="26"/>
      <c r="F39" s="26"/>
      <c r="G39" s="26"/>
      <c r="H39" s="26"/>
      <c r="I39" s="26"/>
      <c r="J39" s="198"/>
      <c r="K39" s="199"/>
      <c r="L39" s="199"/>
      <c r="M39" s="199"/>
      <c r="N39" s="199"/>
      <c r="O39" s="199"/>
      <c r="P39" s="199"/>
      <c r="Q39" s="199"/>
      <c r="R39" s="199"/>
      <c r="S39" s="199"/>
      <c r="T39" s="199"/>
      <c r="U39" s="199"/>
      <c r="V39" s="199"/>
      <c r="W39" s="199"/>
      <c r="X39" s="199"/>
      <c r="Y39" s="199"/>
      <c r="Z39" s="200"/>
      <c r="AA39" s="26"/>
      <c r="AB39" s="26"/>
      <c r="AC39" s="26"/>
      <c r="AD39" s="26"/>
      <c r="AE39" s="26"/>
      <c r="AF39" s="26"/>
      <c r="AG39" s="26"/>
      <c r="AH39" s="26"/>
      <c r="AI39" s="10"/>
    </row>
    <row r="40" spans="1:35" ht="3" customHeight="1" x14ac:dyDescent="0.45">
      <c r="A40" s="31"/>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10"/>
    </row>
    <row r="41" spans="1:35" ht="18.75" customHeight="1" x14ac:dyDescent="0.45">
      <c r="A41" s="189" t="s">
        <v>80</v>
      </c>
      <c r="B41" s="190"/>
      <c r="C41" s="190"/>
      <c r="D41" s="190"/>
      <c r="E41" s="191"/>
      <c r="F41" s="202" t="s">
        <v>117</v>
      </c>
      <c r="G41" s="203"/>
      <c r="H41" s="203"/>
      <c r="I41" s="203"/>
      <c r="J41" s="203"/>
      <c r="K41" s="208"/>
      <c r="L41" s="208"/>
      <c r="M41" s="208"/>
      <c r="N41" s="208"/>
      <c r="O41" s="209"/>
      <c r="P41" s="202" t="s">
        <v>117</v>
      </c>
      <c r="Q41" s="203"/>
      <c r="R41" s="203"/>
      <c r="S41" s="203"/>
      <c r="T41" s="203"/>
      <c r="U41" s="208"/>
      <c r="V41" s="208"/>
      <c r="W41" s="208"/>
      <c r="X41" s="208"/>
      <c r="Y41" s="209"/>
      <c r="Z41" s="202" t="s">
        <v>117</v>
      </c>
      <c r="AA41" s="203"/>
      <c r="AB41" s="203"/>
      <c r="AC41" s="203"/>
      <c r="AD41" s="203"/>
      <c r="AE41" s="208"/>
      <c r="AF41" s="208"/>
      <c r="AG41" s="208"/>
      <c r="AH41" s="208"/>
      <c r="AI41" s="209"/>
    </row>
    <row r="42" spans="1:35" x14ac:dyDescent="0.45">
      <c r="A42" s="192"/>
      <c r="B42" s="193"/>
      <c r="C42" s="193"/>
      <c r="D42" s="193"/>
      <c r="E42" s="194"/>
      <c r="F42" s="204"/>
      <c r="G42" s="205"/>
      <c r="H42" s="205"/>
      <c r="I42" s="205"/>
      <c r="J42" s="205"/>
      <c r="K42" s="210"/>
      <c r="L42" s="210"/>
      <c r="M42" s="210"/>
      <c r="N42" s="210"/>
      <c r="O42" s="211"/>
      <c r="P42" s="204"/>
      <c r="Q42" s="205"/>
      <c r="R42" s="205"/>
      <c r="S42" s="205"/>
      <c r="T42" s="205"/>
      <c r="U42" s="210"/>
      <c r="V42" s="210"/>
      <c r="W42" s="210"/>
      <c r="X42" s="210"/>
      <c r="Y42" s="211"/>
      <c r="Z42" s="204"/>
      <c r="AA42" s="205"/>
      <c r="AB42" s="205"/>
      <c r="AC42" s="205"/>
      <c r="AD42" s="205"/>
      <c r="AE42" s="210"/>
      <c r="AF42" s="210"/>
      <c r="AG42" s="210"/>
      <c r="AH42" s="210"/>
      <c r="AI42" s="211"/>
    </row>
    <row r="43" spans="1:35" ht="19.5" thickBot="1" x14ac:dyDescent="0.5">
      <c r="A43" s="195"/>
      <c r="B43" s="196"/>
      <c r="C43" s="196"/>
      <c r="D43" s="196"/>
      <c r="E43" s="197"/>
      <c r="F43" s="206"/>
      <c r="G43" s="207"/>
      <c r="H43" s="207"/>
      <c r="I43" s="207"/>
      <c r="J43" s="207"/>
      <c r="K43" s="212"/>
      <c r="L43" s="212"/>
      <c r="M43" s="212"/>
      <c r="N43" s="212"/>
      <c r="O43" s="213"/>
      <c r="P43" s="206"/>
      <c r="Q43" s="207"/>
      <c r="R43" s="207"/>
      <c r="S43" s="207"/>
      <c r="T43" s="207"/>
      <c r="U43" s="212"/>
      <c r="V43" s="212"/>
      <c r="W43" s="212"/>
      <c r="X43" s="212"/>
      <c r="Y43" s="213"/>
      <c r="Z43" s="206"/>
      <c r="AA43" s="207"/>
      <c r="AB43" s="207"/>
      <c r="AC43" s="207"/>
      <c r="AD43" s="207"/>
      <c r="AE43" s="212"/>
      <c r="AF43" s="212"/>
      <c r="AG43" s="212"/>
      <c r="AH43" s="212"/>
      <c r="AI43" s="213"/>
    </row>
    <row r="44" spans="1:35" ht="19.5" thickBot="1" x14ac:dyDescent="0.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19.5" thickBot="1" x14ac:dyDescent="0.5">
      <c r="A45" s="32"/>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4"/>
    </row>
    <row r="46" spans="1:35" ht="18.75" customHeight="1" x14ac:dyDescent="0.45">
      <c r="A46" s="369" t="s">
        <v>178</v>
      </c>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row>
    <row r="47" spans="1:35" ht="18.75" customHeight="1" x14ac:dyDescent="0.4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sheetData>
  <sheetProtection selectLockedCells="1"/>
  <mergeCells count="101">
    <mergeCell ref="V1:Y1"/>
    <mergeCell ref="A3:AI3"/>
    <mergeCell ref="AA4:AB4"/>
    <mergeCell ref="AD4:AE4"/>
    <mergeCell ref="AG4:AH4"/>
    <mergeCell ref="R5:U6"/>
    <mergeCell ref="V5:AH6"/>
    <mergeCell ref="R7:U8"/>
    <mergeCell ref="V7:AE8"/>
    <mergeCell ref="R9:U9"/>
    <mergeCell ref="V9:AE9"/>
    <mergeCell ref="A11:D11"/>
    <mergeCell ref="O11:Q11"/>
    <mergeCell ref="R11:U11"/>
    <mergeCell ref="V11:AI11"/>
    <mergeCell ref="Q19:Q20"/>
    <mergeCell ref="R19:S19"/>
    <mergeCell ref="T19:U19"/>
    <mergeCell ref="V19:W19"/>
    <mergeCell ref="X19:Y19"/>
    <mergeCell ref="Z19:AA19"/>
    <mergeCell ref="A12:D12"/>
    <mergeCell ref="E12:Q12"/>
    <mergeCell ref="R12:U12"/>
    <mergeCell ref="V12:AI12"/>
    <mergeCell ref="A19:D20"/>
    <mergeCell ref="E19:F20"/>
    <mergeCell ref="G19:H20"/>
    <mergeCell ref="I19:J20"/>
    <mergeCell ref="K19:K20"/>
    <mergeCell ref="L19:P20"/>
    <mergeCell ref="AB19:AC19"/>
    <mergeCell ref="AD19:AE19"/>
    <mergeCell ref="AF19:AI20"/>
    <mergeCell ref="R20:S20"/>
    <mergeCell ref="T20:U20"/>
    <mergeCell ref="V20:W20"/>
    <mergeCell ref="X20:Y20"/>
    <mergeCell ref="Z20:AA20"/>
    <mergeCell ref="AB20:AC20"/>
    <mergeCell ref="AD20:AE20"/>
    <mergeCell ref="AG21:AI21"/>
    <mergeCell ref="A23:AI23"/>
    <mergeCell ref="A25:B33"/>
    <mergeCell ref="C25:S25"/>
    <mergeCell ref="T25:U25"/>
    <mergeCell ref="V25:W25"/>
    <mergeCell ref="X25:Y25"/>
    <mergeCell ref="Z25:AA25"/>
    <mergeCell ref="AB25:AC25"/>
    <mergeCell ref="AD25:AE25"/>
    <mergeCell ref="T21:U21"/>
    <mergeCell ref="V21:W21"/>
    <mergeCell ref="X21:Y21"/>
    <mergeCell ref="Z21:AA21"/>
    <mergeCell ref="AB21:AC21"/>
    <mergeCell ref="AD21:AE21"/>
    <mergeCell ref="AG25:AI25"/>
    <mergeCell ref="C26:S26"/>
    <mergeCell ref="T26:U26"/>
    <mergeCell ref="V26:W26"/>
    <mergeCell ref="X26:Y26"/>
    <mergeCell ref="Z26:AA26"/>
    <mergeCell ref="AB26:AC26"/>
    <mergeCell ref="AD26:AE26"/>
    <mergeCell ref="AG26:AI26"/>
    <mergeCell ref="AD30:AG30"/>
    <mergeCell ref="AH30:AI31"/>
    <mergeCell ref="F31:I31"/>
    <mergeCell ref="J31:T31"/>
    <mergeCell ref="U31:AC31"/>
    <mergeCell ref="AD31:AG31"/>
    <mergeCell ref="AD27:AE27"/>
    <mergeCell ref="AG27:AI27"/>
    <mergeCell ref="C28:E33"/>
    <mergeCell ref="F28:I28"/>
    <mergeCell ref="J28:AI28"/>
    <mergeCell ref="F29:I29"/>
    <mergeCell ref="J29:AI29"/>
    <mergeCell ref="F30:I30"/>
    <mergeCell ref="J30:T30"/>
    <mergeCell ref="U30:AC30"/>
    <mergeCell ref="C27:S27"/>
    <mergeCell ref="T27:U27"/>
    <mergeCell ref="V27:W27"/>
    <mergeCell ref="X27:Y27"/>
    <mergeCell ref="Z27:AA27"/>
    <mergeCell ref="AB27:AC27"/>
    <mergeCell ref="Z41:AD43"/>
    <mergeCell ref="AE41:AI43"/>
    <mergeCell ref="A46:AI47"/>
    <mergeCell ref="F32:J33"/>
    <mergeCell ref="K32:AI33"/>
    <mergeCell ref="A34:E35"/>
    <mergeCell ref="F34:AI35"/>
    <mergeCell ref="J39:Z39"/>
    <mergeCell ref="A41:E43"/>
    <mergeCell ref="F41:J43"/>
    <mergeCell ref="K41:O43"/>
    <mergeCell ref="P41:T43"/>
    <mergeCell ref="U41:Y43"/>
  </mergeCells>
  <phoneticPr fontId="2"/>
  <conditionalFormatting sqref="J30:T30">
    <cfRule type="containsBlanks" dxfId="20" priority="11">
      <formula>LEN(TRIM(J30))=0</formula>
    </cfRule>
  </conditionalFormatting>
  <conditionalFormatting sqref="F34">
    <cfRule type="expression" dxfId="19" priority="9">
      <formula>AG27=""</formula>
    </cfRule>
    <cfRule type="expression" dxfId="18" priority="10">
      <formula>AG27&gt;0</formula>
    </cfRule>
  </conditionalFormatting>
  <conditionalFormatting sqref="V5:AH6 V7:AE9">
    <cfRule type="containsBlanks" dxfId="17" priority="8">
      <formula>LEN(TRIM(V5))=0</formula>
    </cfRule>
  </conditionalFormatting>
  <conditionalFormatting sqref="AA4:AB4 AD4:AE4 AG4:AH4">
    <cfRule type="containsBlanks" dxfId="16" priority="7">
      <formula>LEN(TRIM(AA4))=0</formula>
    </cfRule>
  </conditionalFormatting>
  <conditionalFormatting sqref="G11:N11 E12:Q12 V11:AI12">
    <cfRule type="containsBlanks" dxfId="15" priority="6">
      <formula>LEN(TRIM(E11))=0</formula>
    </cfRule>
  </conditionalFormatting>
  <conditionalFormatting sqref="G19:H20 L19:P20 T21:AE21">
    <cfRule type="containsBlanks" dxfId="14" priority="5">
      <formula>LEN(TRIM(G19))=0</formula>
    </cfRule>
  </conditionalFormatting>
  <conditionalFormatting sqref="T25:AE26">
    <cfRule type="containsBlanks" dxfId="13" priority="4">
      <formula>LEN(TRIM(T25))=0</formula>
    </cfRule>
  </conditionalFormatting>
  <conditionalFormatting sqref="J28:AI29">
    <cfRule type="containsBlanks" dxfId="12" priority="3">
      <formula>LEN(TRIM(J28))=0</formula>
    </cfRule>
  </conditionalFormatting>
  <conditionalFormatting sqref="F34:H35">
    <cfRule type="expression" dxfId="11" priority="12">
      <formula>#REF!="W"</formula>
    </cfRule>
  </conditionalFormatting>
  <conditionalFormatting sqref="I34:AI35">
    <cfRule type="expression" dxfId="10" priority="13">
      <formula>AK34="W"</formula>
    </cfRule>
  </conditionalFormatting>
  <conditionalFormatting sqref="F34:AI35 C27:AI27 C25:S26 C30:AI30 C28:I29 C32:J33 C31:AC31 AH31:AI31">
    <cfRule type="expression" dxfId="9" priority="14">
      <formula>#REF!=TRUE</formula>
    </cfRule>
  </conditionalFormatting>
  <conditionalFormatting sqref="A46:AI47">
    <cfRule type="cellIs" dxfId="8" priority="2" operator="equal">
      <formula>$A$46</formula>
    </cfRule>
    <cfRule type="cellIs" dxfId="7" priority="15" operator="equal">
      <formula>#REF!</formula>
    </cfRule>
    <cfRule type="cellIs" dxfId="6" priority="16" operator="equal">
      <formula>#REF!</formula>
    </cfRule>
    <cfRule type="cellIs" dxfId="5" priority="17" operator="equal">
      <formula>#REF!</formula>
    </cfRule>
    <cfRule type="cellIs" dxfId="4" priority="18" operator="equal">
      <formula>#REF!</formula>
    </cfRule>
    <cfRule type="cellIs" dxfId="3" priority="19" operator="equal">
      <formula>#REF!</formula>
    </cfRule>
    <cfRule type="cellIs" dxfId="2" priority="20" operator="equal">
      <formula>#REF!</formula>
    </cfRule>
  </conditionalFormatting>
  <conditionalFormatting sqref="T25:AI26 J28:AI29 AD31:AG31">
    <cfRule type="expression" dxfId="1" priority="21">
      <formula>#REF!=TRUE</formula>
    </cfRule>
  </conditionalFormatting>
  <conditionalFormatting sqref="K32:AI33">
    <cfRule type="expression" dxfId="0" priority="1">
      <formula>$AK$32=TRUE</formula>
    </cfRule>
  </conditionalFormatting>
  <dataValidations count="2">
    <dataValidation type="list" allowBlank="1" showInputMessage="1" showErrorMessage="1" sqref="L19:P20" xr:uid="{00000000-0002-0000-0500-000000000000}">
      <formula1>#REF!</formula1>
    </dataValidation>
    <dataValidation imeMode="off" allowBlank="1" showInputMessage="1" showErrorMessage="1" sqref="T21:AE21 G11:N11 AD4:AE4 AG4:AH4 V12:AI12 AA4:AB4 G19:H20 T25:AE27" xr:uid="{00000000-0002-0000-0500-000001000000}"/>
  </dataValidations>
  <printOptions horizontalCentered="1"/>
  <pageMargins left="0.51181102362204722" right="0.51181102362204722" top="0.55118110236220474" bottom="0.55118110236220474" header="0.31496062992125984" footer="0.31496062992125984"/>
  <pageSetup paperSize="9" scale="72" fitToHeight="0" orientation="portrait" r:id="rId1"/>
  <headerFooter>
    <oddFooter>&amp;C&amp;P /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26</xdr:col>
                    <xdr:colOff>219075</xdr:colOff>
                    <xdr:row>38</xdr:row>
                    <xdr:rowOff>114300</xdr:rowOff>
                  </from>
                  <to>
                    <xdr:col>29</xdr:col>
                    <xdr:colOff>238125</xdr:colOff>
                    <xdr:row>38</xdr:row>
                    <xdr:rowOff>228600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30</xdr:col>
                    <xdr:colOff>104775</xdr:colOff>
                    <xdr:row>38</xdr:row>
                    <xdr:rowOff>104775</xdr:rowOff>
                  </from>
                  <to>
                    <xdr:col>33</xdr:col>
                    <xdr:colOff>76200</xdr:colOff>
                    <xdr:row>38</xdr:row>
                    <xdr:rowOff>228600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26</xdr:col>
                    <xdr:colOff>0</xdr:colOff>
                    <xdr:row>38</xdr:row>
                    <xdr:rowOff>66675</xdr:rowOff>
                  </from>
                  <to>
                    <xdr:col>35</xdr:col>
                    <xdr:colOff>0</xdr:colOff>
                    <xdr:row>38</xdr:row>
                    <xdr:rowOff>295275</xdr:rowOff>
                  </to>
                </anchor>
              </controlPr>
            </control>
          </mc:Choice>
        </mc:AlternateContent>
        <mc:AlternateContent xmlns:mc="http://schemas.openxmlformats.org/markup-compatibility/2006">
          <mc:Choice Requires="x14">
            <control shapeId="19460" r:id="rId7" name="Option Button 4">
              <controlPr defaultSize="0" autoFill="0" autoLine="0" autoPict="0">
                <anchor moveWithCells="1">
                  <from>
                    <xdr:col>26</xdr:col>
                    <xdr:colOff>209550</xdr:colOff>
                    <xdr:row>44</xdr:row>
                    <xdr:rowOff>38100</xdr:rowOff>
                  </from>
                  <to>
                    <xdr:col>29</xdr:col>
                    <xdr:colOff>228600</xdr:colOff>
                    <xdr:row>44</xdr:row>
                    <xdr:rowOff>180975</xdr:rowOff>
                  </to>
                </anchor>
              </controlPr>
            </control>
          </mc:Choice>
        </mc:AlternateContent>
        <mc:AlternateContent xmlns:mc="http://schemas.openxmlformats.org/markup-compatibility/2006">
          <mc:Choice Requires="x14">
            <control shapeId="19461" r:id="rId8" name="Option Button 5">
              <controlPr defaultSize="0" autoFill="0" autoLine="0" autoPict="0">
                <anchor moveWithCells="1">
                  <from>
                    <xdr:col>30</xdr:col>
                    <xdr:colOff>104775</xdr:colOff>
                    <xdr:row>44</xdr:row>
                    <xdr:rowOff>38100</xdr:rowOff>
                  </from>
                  <to>
                    <xdr:col>33</xdr:col>
                    <xdr:colOff>66675</xdr:colOff>
                    <xdr:row>44</xdr:row>
                    <xdr:rowOff>200025</xdr:rowOff>
                  </to>
                </anchor>
              </controlPr>
            </control>
          </mc:Choice>
        </mc:AlternateContent>
        <mc:AlternateContent xmlns:mc="http://schemas.openxmlformats.org/markup-compatibility/2006">
          <mc:Choice Requires="x14">
            <control shapeId="19462" r:id="rId9" name="Group Box 6">
              <controlPr defaultSize="0" autoFill="0" autoPict="0">
                <anchor moveWithCells="1">
                  <from>
                    <xdr:col>25</xdr:col>
                    <xdr:colOff>228600</xdr:colOff>
                    <xdr:row>43</xdr:row>
                    <xdr:rowOff>228600</xdr:rowOff>
                  </from>
                  <to>
                    <xdr:col>35</xdr:col>
                    <xdr:colOff>0</xdr:colOff>
                    <xdr:row>45</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38100</xdr:colOff>
                    <xdr:row>33</xdr:row>
                    <xdr:rowOff>123825</xdr:rowOff>
                  </from>
                  <to>
                    <xdr:col>2</xdr:col>
                    <xdr:colOff>142875</xdr:colOff>
                    <xdr:row>34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入力用様式（関数あり）</vt:lpstr>
      <vt:lpstr>別表</vt:lpstr>
      <vt:lpstr>【エクセル入力要領】</vt:lpstr>
      <vt:lpstr>【記入例】</vt:lpstr>
      <vt:lpstr>【例　報告不要の場合】</vt:lpstr>
      <vt:lpstr>【例　総数超過の場合】</vt:lpstr>
      <vt:lpstr>【エクセル入力要領】!Print_Area</vt:lpstr>
      <vt:lpstr>【記入例】!Print_Area</vt:lpstr>
      <vt:lpstr>'【例　総数超過の場合】'!Print_Area</vt:lpstr>
      <vt:lpstr>'【例　報告不要の場合】'!Print_Area</vt:lpstr>
      <vt:lpstr>'入力用様式（関数あり）'!Print_Area</vt:lpstr>
      <vt:lpstr>別表!Print_Area</vt:lpstr>
      <vt:lpstr>【エクセル入力要領】!Print_Titles</vt:lpstr>
      <vt:lpstr>【記入例】!Print_Titles</vt:lpstr>
      <vt:lpstr>'【例　総数超過の場合】'!Print_Titles</vt:lpstr>
      <vt:lpstr>'【例　報告不要の場合】'!Print_Titles</vt:lpstr>
      <vt:lpstr>'入力用様式（関数あり）'!Print_Titles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2023-04-21T05:47:14Z</dcterms:modified>
</cp:coreProperties>
</file>